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zhanomirtay/Desktop/Работа/"/>
    </mc:Choice>
  </mc:AlternateContent>
  <xr:revisionPtr revIDLastSave="0" documentId="13_ncr:1_{543857AB-8C2A-9846-9E80-2331DAA077C5}" xr6:coauthVersionLast="45" xr6:coauthVersionMax="45" xr10:uidLastSave="{00000000-0000-0000-0000-000000000000}"/>
  <bookViews>
    <workbookView xWindow="0" yWindow="460" windowWidth="33600" windowHeight="18940" xr2:uid="{73C6144B-8A0A-0C4B-8AE5-4750857E85F2}"/>
  </bookViews>
  <sheets>
    <sheet name="1 quarter of 2021" sheetId="1" r:id="rId1"/>
    <sheet name="2 quarter of 2021" sheetId="2" r:id="rId2"/>
    <sheet name="3 quarter of 2021" sheetId="3" r:id="rId3"/>
    <sheet name="4 quarter of 2021" sheetId="4" r:id="rId4"/>
    <sheet name="Outcome of 2021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5" l="1"/>
  <c r="J18" i="5"/>
  <c r="H18" i="5"/>
  <c r="F18" i="5"/>
  <c r="C18" i="5"/>
  <c r="M17" i="5"/>
  <c r="D17" i="5"/>
  <c r="M16" i="5"/>
  <c r="D16" i="5"/>
  <c r="D15" i="5"/>
  <c r="N15" i="5" s="1"/>
  <c r="M14" i="5"/>
  <c r="D14" i="5"/>
  <c r="K14" i="5" s="1"/>
  <c r="M13" i="5"/>
  <c r="D13" i="5"/>
  <c r="K13" i="5" s="1"/>
  <c r="M12" i="5"/>
  <c r="D12" i="5"/>
  <c r="G12" i="5" s="1"/>
  <c r="M11" i="5"/>
  <c r="D11" i="5"/>
  <c r="I11" i="5" s="1"/>
  <c r="M10" i="5"/>
  <c r="D10" i="5"/>
  <c r="K10" i="5" s="1"/>
  <c r="M9" i="5"/>
  <c r="N9" i="5" s="1"/>
  <c r="D9" i="5"/>
  <c r="K9" i="5" s="1"/>
  <c r="M8" i="5"/>
  <c r="N8" i="5" s="1"/>
  <c r="D8" i="5"/>
  <c r="K8" i="5" s="1"/>
  <c r="M7" i="5"/>
  <c r="D7" i="5"/>
  <c r="K7" i="5" s="1"/>
  <c r="M6" i="5"/>
  <c r="D6" i="5"/>
  <c r="G6" i="5" s="1"/>
  <c r="M5" i="5"/>
  <c r="D5" i="5"/>
  <c r="I5" i="5" s="1"/>
  <c r="M4" i="5"/>
  <c r="N4" i="5" s="1"/>
  <c r="D4" i="5"/>
  <c r="K4" i="5" s="1"/>
  <c r="M3" i="5"/>
  <c r="D3" i="5"/>
  <c r="G3" i="5" s="1"/>
  <c r="L18" i="4"/>
  <c r="J18" i="4"/>
  <c r="H18" i="4"/>
  <c r="F18" i="4"/>
  <c r="C18" i="4"/>
  <c r="M16" i="4"/>
  <c r="N16" i="4" s="1"/>
  <c r="D16" i="4"/>
  <c r="D15" i="4"/>
  <c r="M14" i="4"/>
  <c r="N14" i="4" s="1"/>
  <c r="D14" i="4"/>
  <c r="K14" i="4" s="1"/>
  <c r="M13" i="4"/>
  <c r="N13" i="4" s="1"/>
  <c r="D13" i="4"/>
  <c r="M12" i="4"/>
  <c r="D12" i="4"/>
  <c r="K12" i="4" s="1"/>
  <c r="M11" i="4"/>
  <c r="N11" i="4" s="1"/>
  <c r="K11" i="4"/>
  <c r="G11" i="4"/>
  <c r="D11" i="4"/>
  <c r="I11" i="4" s="1"/>
  <c r="M10" i="4"/>
  <c r="D10" i="4"/>
  <c r="G10" i="4" s="1"/>
  <c r="M9" i="4"/>
  <c r="K9" i="4"/>
  <c r="D9" i="4"/>
  <c r="I9" i="4" s="1"/>
  <c r="M8" i="4"/>
  <c r="D8" i="4"/>
  <c r="M7" i="4"/>
  <c r="N7" i="4" s="1"/>
  <c r="D7" i="4"/>
  <c r="K7" i="4" s="1"/>
  <c r="M6" i="4"/>
  <c r="G6" i="4"/>
  <c r="D6" i="4"/>
  <c r="K6" i="4" s="1"/>
  <c r="M5" i="4"/>
  <c r="D5" i="4"/>
  <c r="N5" i="4" s="1"/>
  <c r="M4" i="4"/>
  <c r="N4" i="4" s="1"/>
  <c r="K4" i="4"/>
  <c r="I4" i="4"/>
  <c r="D4" i="4"/>
  <c r="G4" i="4" s="1"/>
  <c r="M3" i="4"/>
  <c r="D3" i="4"/>
  <c r="K3" i="4" s="1"/>
  <c r="L18" i="3"/>
  <c r="J18" i="3"/>
  <c r="H18" i="3"/>
  <c r="F18" i="3"/>
  <c r="C18" i="3"/>
  <c r="M17" i="3"/>
  <c r="D17" i="3"/>
  <c r="M16" i="3"/>
  <c r="D16" i="3"/>
  <c r="D15" i="3"/>
  <c r="N15" i="3" s="1"/>
  <c r="M14" i="3"/>
  <c r="N14" i="3" s="1"/>
  <c r="D14" i="3"/>
  <c r="G14" i="3" s="1"/>
  <c r="M13" i="3"/>
  <c r="D13" i="3"/>
  <c r="G13" i="3" s="1"/>
  <c r="M12" i="3"/>
  <c r="D12" i="3"/>
  <c r="K12" i="3" s="1"/>
  <c r="M11" i="3"/>
  <c r="N11" i="3" s="1"/>
  <c r="K11" i="3"/>
  <c r="D11" i="3"/>
  <c r="I11" i="3" s="1"/>
  <c r="M10" i="3"/>
  <c r="N10" i="3" s="1"/>
  <c r="D10" i="3"/>
  <c r="K10" i="3" s="1"/>
  <c r="M9" i="3"/>
  <c r="N9" i="3" s="1"/>
  <c r="D9" i="3"/>
  <c r="K9" i="3" s="1"/>
  <c r="M8" i="3"/>
  <c r="D8" i="3"/>
  <c r="I8" i="3" s="1"/>
  <c r="M7" i="3"/>
  <c r="D7" i="3"/>
  <c r="M6" i="3"/>
  <c r="D6" i="3"/>
  <c r="G6" i="3" s="1"/>
  <c r="M5" i="3"/>
  <c r="D5" i="3"/>
  <c r="K5" i="3" s="1"/>
  <c r="M4" i="3"/>
  <c r="D4" i="3"/>
  <c r="K4" i="3" s="1"/>
  <c r="M3" i="3"/>
  <c r="D3" i="3"/>
  <c r="K3" i="3" s="1"/>
  <c r="L18" i="2"/>
  <c r="J18" i="2"/>
  <c r="H18" i="2"/>
  <c r="F18" i="2"/>
  <c r="C18" i="2"/>
  <c r="D17" i="2"/>
  <c r="D16" i="2"/>
  <c r="N16" i="2" s="1"/>
  <c r="D15" i="2"/>
  <c r="M14" i="2"/>
  <c r="D14" i="2"/>
  <c r="K14" i="2" s="1"/>
  <c r="M13" i="2"/>
  <c r="D13" i="2"/>
  <c r="K13" i="2" s="1"/>
  <c r="M12" i="2"/>
  <c r="N12" i="2" s="1"/>
  <c r="D12" i="2"/>
  <c r="K12" i="2" s="1"/>
  <c r="M11" i="2"/>
  <c r="D11" i="2"/>
  <c r="I11" i="2" s="1"/>
  <c r="M10" i="2"/>
  <c r="D10" i="2"/>
  <c r="K10" i="2" s="1"/>
  <c r="M9" i="2"/>
  <c r="D9" i="2"/>
  <c r="I9" i="2" s="1"/>
  <c r="M8" i="2"/>
  <c r="D8" i="2"/>
  <c r="M7" i="2"/>
  <c r="D7" i="2"/>
  <c r="K7" i="2" s="1"/>
  <c r="M6" i="2"/>
  <c r="D6" i="2"/>
  <c r="K6" i="2" s="1"/>
  <c r="M5" i="2"/>
  <c r="D5" i="2"/>
  <c r="N5" i="2" s="1"/>
  <c r="M4" i="2"/>
  <c r="K4" i="2"/>
  <c r="I4" i="2"/>
  <c r="D4" i="2"/>
  <c r="G4" i="2" s="1"/>
  <c r="M3" i="2"/>
  <c r="D3" i="2"/>
  <c r="K3" i="2" s="1"/>
  <c r="N13" i="2" l="1"/>
  <c r="N7" i="5"/>
  <c r="N9" i="2"/>
  <c r="N10" i="5"/>
  <c r="N10" i="2"/>
  <c r="G5" i="4"/>
  <c r="G8" i="5"/>
  <c r="N11" i="5"/>
  <c r="N16" i="5"/>
  <c r="N14" i="5"/>
  <c r="N8" i="3"/>
  <c r="M18" i="5"/>
  <c r="I8" i="5"/>
  <c r="N12" i="4"/>
  <c r="N14" i="2"/>
  <c r="G11" i="2"/>
  <c r="N5" i="3"/>
  <c r="I13" i="3"/>
  <c r="N9" i="4"/>
  <c r="N12" i="5"/>
  <c r="N3" i="3"/>
  <c r="G8" i="3"/>
  <c r="G6" i="2"/>
  <c r="N4" i="3"/>
  <c r="N6" i="2"/>
  <c r="K11" i="2"/>
  <c r="I6" i="3"/>
  <c r="N13" i="3"/>
  <c r="I6" i="4"/>
  <c r="N10" i="4"/>
  <c r="G13" i="5"/>
  <c r="K9" i="2"/>
  <c r="N8" i="4"/>
  <c r="I6" i="2"/>
  <c r="K8" i="3"/>
  <c r="M18" i="2"/>
  <c r="K13" i="3"/>
  <c r="N7" i="2"/>
  <c r="N11" i="2"/>
  <c r="K6" i="3"/>
  <c r="N5" i="5"/>
  <c r="I13" i="5"/>
  <c r="N16" i="3"/>
  <c r="K11" i="5"/>
  <c r="G7" i="5"/>
  <c r="N12" i="3"/>
  <c r="N6" i="3"/>
  <c r="M18" i="4"/>
  <c r="N6" i="4"/>
  <c r="N4" i="2"/>
  <c r="G12" i="2"/>
  <c r="N7" i="3"/>
  <c r="N13" i="5"/>
  <c r="I6" i="5"/>
  <c r="K6" i="5"/>
  <c r="N6" i="5"/>
  <c r="G15" i="5"/>
  <c r="D18" i="5"/>
  <c r="K18" i="5" s="1"/>
  <c r="E3" i="5"/>
  <c r="E15" i="5"/>
  <c r="I3" i="5"/>
  <c r="G10" i="5"/>
  <c r="I15" i="5"/>
  <c r="K3" i="5"/>
  <c r="G5" i="5"/>
  <c r="I10" i="5"/>
  <c r="K15" i="5"/>
  <c r="I12" i="5"/>
  <c r="I7" i="5"/>
  <c r="K12" i="5"/>
  <c r="G14" i="5"/>
  <c r="K5" i="5"/>
  <c r="G9" i="5"/>
  <c r="I14" i="5"/>
  <c r="N3" i="5"/>
  <c r="G4" i="5"/>
  <c r="I9" i="5"/>
  <c r="I4" i="5"/>
  <c r="G11" i="5"/>
  <c r="G18" i="4"/>
  <c r="E8" i="4"/>
  <c r="G8" i="4"/>
  <c r="G15" i="4"/>
  <c r="G13" i="4"/>
  <c r="I13" i="4"/>
  <c r="I15" i="4"/>
  <c r="E3" i="4"/>
  <c r="K13" i="4"/>
  <c r="E5" i="4"/>
  <c r="I10" i="4"/>
  <c r="K15" i="4"/>
  <c r="K10" i="4"/>
  <c r="G12" i="4"/>
  <c r="N15" i="4"/>
  <c r="D18" i="4"/>
  <c r="E11" i="4" s="1"/>
  <c r="I3" i="4"/>
  <c r="K8" i="4"/>
  <c r="N3" i="4"/>
  <c r="K5" i="4"/>
  <c r="G7" i="4"/>
  <c r="I12" i="4"/>
  <c r="I8" i="4"/>
  <c r="I5" i="4"/>
  <c r="I7" i="4"/>
  <c r="G14" i="4"/>
  <c r="G3" i="4"/>
  <c r="G9" i="4"/>
  <c r="I14" i="4"/>
  <c r="G15" i="3"/>
  <c r="G5" i="3"/>
  <c r="G12" i="3"/>
  <c r="K7" i="3"/>
  <c r="G9" i="3"/>
  <c r="I14" i="3"/>
  <c r="G4" i="3"/>
  <c r="I9" i="3"/>
  <c r="K14" i="3"/>
  <c r="M18" i="3"/>
  <c r="G3" i="3"/>
  <c r="D18" i="3"/>
  <c r="E13" i="3" s="1"/>
  <c r="I3" i="3"/>
  <c r="G10" i="3"/>
  <c r="I15" i="3"/>
  <c r="I10" i="3"/>
  <c r="K15" i="3"/>
  <c r="I5" i="3"/>
  <c r="G7" i="3"/>
  <c r="I12" i="3"/>
  <c r="I7" i="3"/>
  <c r="I4" i="3"/>
  <c r="G11" i="3"/>
  <c r="G13" i="2"/>
  <c r="G3" i="2"/>
  <c r="D18" i="2"/>
  <c r="E8" i="2" s="1"/>
  <c r="G8" i="2"/>
  <c r="I13" i="2"/>
  <c r="I8" i="2"/>
  <c r="K8" i="2"/>
  <c r="G5" i="2"/>
  <c r="I10" i="2"/>
  <c r="K15" i="2"/>
  <c r="I15" i="2"/>
  <c r="N15" i="2"/>
  <c r="N8" i="2"/>
  <c r="K5" i="2"/>
  <c r="G7" i="2"/>
  <c r="I12" i="2"/>
  <c r="G15" i="2"/>
  <c r="I3" i="2"/>
  <c r="G10" i="2"/>
  <c r="N3" i="2"/>
  <c r="I7" i="2"/>
  <c r="G14" i="2"/>
  <c r="G9" i="2"/>
  <c r="I14" i="2"/>
  <c r="I5" i="2"/>
  <c r="E10" i="5" l="1"/>
  <c r="E9" i="5"/>
  <c r="I18" i="4"/>
  <c r="E14" i="4"/>
  <c r="E16" i="4"/>
  <c r="E3" i="3"/>
  <c r="E12" i="4"/>
  <c r="E15" i="4"/>
  <c r="E5" i="5"/>
  <c r="E7" i="4"/>
  <c r="K18" i="4"/>
  <c r="E12" i="5"/>
  <c r="E16" i="5"/>
  <c r="E11" i="5"/>
  <c r="E13" i="5"/>
  <c r="E8" i="5"/>
  <c r="E7" i="5"/>
  <c r="E17" i="5"/>
  <c r="E4" i="5"/>
  <c r="N18" i="5"/>
  <c r="I18" i="5"/>
  <c r="E14" i="5"/>
  <c r="E6" i="5"/>
  <c r="G18" i="5"/>
  <c r="E6" i="4"/>
  <c r="E4" i="4"/>
  <c r="E17" i="4"/>
  <c r="E10" i="4"/>
  <c r="N18" i="4"/>
  <c r="E9" i="4"/>
  <c r="E13" i="4"/>
  <c r="E14" i="3"/>
  <c r="N18" i="3"/>
  <c r="E15" i="3"/>
  <c r="K18" i="3"/>
  <c r="E12" i="3"/>
  <c r="I18" i="3"/>
  <c r="E7" i="3"/>
  <c r="G18" i="3"/>
  <c r="E6" i="3"/>
  <c r="E8" i="3"/>
  <c r="E10" i="3"/>
  <c r="E11" i="3"/>
  <c r="E17" i="3"/>
  <c r="E9" i="3"/>
  <c r="E5" i="3"/>
  <c r="E4" i="3"/>
  <c r="E16" i="3"/>
  <c r="E9" i="2"/>
  <c r="E13" i="2"/>
  <c r="E12" i="2"/>
  <c r="I18" i="2"/>
  <c r="E5" i="2"/>
  <c r="E14" i="2"/>
  <c r="E4" i="2"/>
  <c r="E17" i="2"/>
  <c r="E6" i="2"/>
  <c r="K18" i="2"/>
  <c r="E7" i="2"/>
  <c r="G18" i="2"/>
  <c r="N18" i="2"/>
  <c r="E10" i="2"/>
  <c r="E16" i="2"/>
  <c r="E15" i="2"/>
  <c r="E3" i="2"/>
  <c r="E11" i="2"/>
  <c r="L18" i="1" l="1"/>
  <c r="C18" i="1"/>
  <c r="J17" i="1"/>
  <c r="M17" i="1" s="1"/>
  <c r="H17" i="1"/>
  <c r="F17" i="1"/>
  <c r="D17" i="1" s="1"/>
  <c r="J16" i="1"/>
  <c r="M16" i="1" s="1"/>
  <c r="H16" i="1"/>
  <c r="D16" i="1"/>
  <c r="J15" i="1"/>
  <c r="M15" i="1" s="1"/>
  <c r="F15" i="1"/>
  <c r="D15" i="1" s="1"/>
  <c r="I15" i="1" s="1"/>
  <c r="M14" i="1"/>
  <c r="H14" i="1"/>
  <c r="F14" i="1"/>
  <c r="M13" i="1"/>
  <c r="F13" i="1"/>
  <c r="D13" i="1" s="1"/>
  <c r="J12" i="1"/>
  <c r="D12" i="1" s="1"/>
  <c r="G12" i="1" s="1"/>
  <c r="M11" i="1"/>
  <c r="D11" i="1"/>
  <c r="K11" i="1" s="1"/>
  <c r="M10" i="1"/>
  <c r="F10" i="1"/>
  <c r="D10" i="1" s="1"/>
  <c r="K10" i="1" s="1"/>
  <c r="M9" i="1"/>
  <c r="D9" i="1"/>
  <c r="N9" i="1" s="1"/>
  <c r="M8" i="1"/>
  <c r="D8" i="1"/>
  <c r="I8" i="1" s="1"/>
  <c r="M7" i="1"/>
  <c r="F7" i="1"/>
  <c r="D7" i="1"/>
  <c r="M6" i="1"/>
  <c r="D6" i="1"/>
  <c r="K6" i="1" s="1"/>
  <c r="M5" i="1"/>
  <c r="D5" i="1"/>
  <c r="M4" i="1"/>
  <c r="D4" i="1"/>
  <c r="N4" i="1" s="1"/>
  <c r="M3" i="1"/>
  <c r="H3" i="1"/>
  <c r="D3" i="1" s="1"/>
  <c r="N5" i="1" l="1"/>
  <c r="G6" i="1"/>
  <c r="N7" i="1"/>
  <c r="N15" i="1"/>
  <c r="N11" i="1"/>
  <c r="K8" i="1"/>
  <c r="K12" i="1"/>
  <c r="G7" i="1"/>
  <c r="I11" i="1"/>
  <c r="M12" i="1"/>
  <c r="N12" i="1" s="1"/>
  <c r="I6" i="1"/>
  <c r="G8" i="1"/>
  <c r="N8" i="1"/>
  <c r="N10" i="1"/>
  <c r="G11" i="1"/>
  <c r="G15" i="1"/>
  <c r="N16" i="1"/>
  <c r="N6" i="1"/>
  <c r="G10" i="1"/>
  <c r="G3" i="1"/>
  <c r="K3" i="1"/>
  <c r="K13" i="1"/>
  <c r="I13" i="1"/>
  <c r="N13" i="1"/>
  <c r="H18" i="1"/>
  <c r="I3" i="1"/>
  <c r="G13" i="1"/>
  <c r="G5" i="1"/>
  <c r="F18" i="1"/>
  <c r="K5" i="1"/>
  <c r="G4" i="1"/>
  <c r="K7" i="1"/>
  <c r="G9" i="1"/>
  <c r="D14" i="1"/>
  <c r="J18" i="1"/>
  <c r="I5" i="1"/>
  <c r="I4" i="1"/>
  <c r="I9" i="1"/>
  <c r="N3" i="1"/>
  <c r="I10" i="1"/>
  <c r="I7" i="1"/>
  <c r="I12" i="1"/>
  <c r="K4" i="1"/>
  <c r="K9" i="1"/>
  <c r="K15" i="1"/>
  <c r="M18" i="1" l="1"/>
  <c r="K14" i="1"/>
  <c r="I14" i="1"/>
  <c r="N14" i="1"/>
  <c r="D18" i="1"/>
  <c r="I18" i="1"/>
  <c r="G18" i="1"/>
  <c r="G14" i="1"/>
  <c r="E11" i="1" l="1"/>
  <c r="E3" i="1"/>
  <c r="E16" i="1"/>
  <c r="E6" i="1"/>
  <c r="E12" i="1"/>
  <c r="E4" i="1"/>
  <c r="E15" i="1"/>
  <c r="E13" i="1"/>
  <c r="E10" i="1"/>
  <c r="E17" i="1"/>
  <c r="E5" i="1"/>
  <c r="E9" i="1"/>
  <c r="N18" i="1"/>
  <c r="E7" i="1"/>
  <c r="E8" i="1"/>
  <c r="K18" i="1"/>
  <c r="E14" i="1"/>
</calcChain>
</file>

<file path=xl/sharedStrings.xml><?xml version="1.0" encoding="utf-8"?>
<sst xmlns="http://schemas.openxmlformats.org/spreadsheetml/2006/main" count="161" uniqueCount="30">
  <si>
    <t>№ п/п</t>
  </si>
  <si>
    <t>%</t>
  </si>
  <si>
    <t>Name of the state agency</t>
  </si>
  <si>
    <t>Types of public services, total</t>
  </si>
  <si>
    <t>share in the total volume of public services, %</t>
  </si>
  <si>
    <t>PSC</t>
  </si>
  <si>
    <t>Total</t>
  </si>
  <si>
    <t>EGP                (e-Gov)</t>
  </si>
  <si>
    <t xml:space="preserve">
The number of public services provided through the IS of government agencies and organizations</t>
  </si>
  <si>
    <t>Number of public services rendered in 2021</t>
  </si>
  <si>
    <t xml:space="preserve">
In electr. form</t>
  </si>
  <si>
    <t xml:space="preserve">
Service Provider IS + e-Gov</t>
  </si>
  <si>
    <t>Department of Culture</t>
  </si>
  <si>
    <t>Department of religious Affairs</t>
  </si>
  <si>
    <t>Department of Education</t>
  </si>
  <si>
    <t xml:space="preserve">
Regional administrations of akim (MRO)</t>
  </si>
  <si>
    <t>Department of Social Welfare</t>
  </si>
  <si>
    <t>Planning and Urbanism Department</t>
  </si>
  <si>
    <t>Department of housing policy</t>
  </si>
  <si>
    <t>Department of Land Relations</t>
  </si>
  <si>
    <t>Department of Business and Investment</t>
  </si>
  <si>
    <t>Department of Sport</t>
  </si>
  <si>
    <t>Department of Urban Planning Control</t>
  </si>
  <si>
    <t>Green Economy Department</t>
  </si>
  <si>
    <t>Mobility Department</t>
  </si>
  <si>
    <t>Department of Public Health</t>
  </si>
  <si>
    <t>Department of Energy Efficiency and Infrastructure Development</t>
  </si>
  <si>
    <t xml:space="preserve">
Total for the city of Almaty</t>
  </si>
  <si>
    <t>out</t>
  </si>
  <si>
    <t>Service provider's IP (except for the "electronic government" web portal) www.egov .kz, www.elicense.kz)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</si>
</sst>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0.0000"/>
  </numFmts>
  <fonts count="10">
    <font>
      <sz val="12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006100"/>
      <name val="Calibri"/>
      <family val="2"/>
      <charset val="204"/>
      <scheme val="minor"/>
    </font>
    <font>
      <sz val="11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1" fillId="2" borderId="1" xfId="1" applyNumberForma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65" fontId="8" fillId="2" borderId="1" xfId="1" applyNumberFormat="1" applyFont="1" applyBorder="1" applyAlignment="1">
      <alignment horizontal="center" vertical="center" wrapText="1"/>
    </xf>
    <xf numFmtId="0" fontId="9" fillId="2" borderId="1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 2" xfId="2" xr:uid="{B8097F0D-B7C1-8443-A03F-5526772BBE56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40;&#1087;&#1087;&#1088;&#1072;&#1090;%20&#1040;&#1082;&#1080;&#1084;&#1072;%201/Downloads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2019"/>
    </sheetNames>
    <sheetDataSet>
      <sheetData sheetId="0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1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2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3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9EA5-ABB1-6B43-B88E-ADAE64983618}">
  <dimension ref="A1:N18"/>
  <sheetViews>
    <sheetView tabSelected="1"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7" customWidth="1"/>
    <col min="4" max="4" width="11.33203125" customWidth="1"/>
    <col min="5" max="5" width="10.33203125" customWidth="1"/>
    <col min="6" max="6" width="17.1640625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3" width="17.6640625" customWidth="1"/>
    <col min="14" max="14" width="12.6640625" bestFit="1" customWidth="1"/>
  </cols>
  <sheetData>
    <row r="1" spans="1:14" ht="44" customHeight="1">
      <c r="A1" s="28" t="s">
        <v>0</v>
      </c>
      <c r="B1" s="28" t="s">
        <v>2</v>
      </c>
      <c r="C1" s="29" t="s">
        <v>3</v>
      </c>
      <c r="D1" s="28" t="s">
        <v>9</v>
      </c>
      <c r="E1" s="30"/>
      <c r="F1" s="30"/>
      <c r="G1" s="30"/>
      <c r="H1" s="30"/>
      <c r="I1" s="30"/>
      <c r="J1" s="30"/>
      <c r="K1" s="30"/>
      <c r="L1" s="31" t="s">
        <v>8</v>
      </c>
      <c r="M1" s="32" t="s">
        <v>10</v>
      </c>
      <c r="N1" s="32"/>
    </row>
    <row r="2" spans="1:14" ht="109" customHeight="1">
      <c r="A2" s="28"/>
      <c r="B2" s="28"/>
      <c r="C2" s="29"/>
      <c r="D2" s="1" t="s">
        <v>6</v>
      </c>
      <c r="E2" s="2" t="s">
        <v>4</v>
      </c>
      <c r="F2" s="1" t="s">
        <v>29</v>
      </c>
      <c r="G2" s="3" t="s">
        <v>1</v>
      </c>
      <c r="H2" s="3" t="s">
        <v>5</v>
      </c>
      <c r="I2" s="3" t="s">
        <v>1</v>
      </c>
      <c r="J2" s="3" t="s">
        <v>7</v>
      </c>
      <c r="K2" s="3" t="s">
        <v>1</v>
      </c>
      <c r="L2" s="31"/>
      <c r="M2" s="4" t="s">
        <v>11</v>
      </c>
      <c r="N2" s="4" t="s">
        <v>1</v>
      </c>
    </row>
    <row r="3" spans="1:14">
      <c r="A3" s="5">
        <v>1</v>
      </c>
      <c r="B3" s="6" t="s">
        <v>25</v>
      </c>
      <c r="C3" s="7">
        <v>18</v>
      </c>
      <c r="D3" s="7">
        <f>F3+H3+J3</f>
        <v>3431456</v>
      </c>
      <c r="E3" s="7">
        <f>D3/D18*100</f>
        <v>95.510942078683215</v>
      </c>
      <c r="F3" s="7">
        <v>3361952</v>
      </c>
      <c r="G3" s="7">
        <f t="shared" ref="G3:G14" si="0">F3/D3*100</f>
        <v>97.974504117202727</v>
      </c>
      <c r="H3" s="7">
        <f>'[1]1кв'!H4+'[1]2кв'!H4+'[1]3кв'!H4+'[1]4кв'!H4</f>
        <v>0</v>
      </c>
      <c r="I3" s="7">
        <f>H3/D3*100</f>
        <v>0</v>
      </c>
      <c r="J3" s="7">
        <v>69504</v>
      </c>
      <c r="K3" s="7">
        <f t="shared" ref="K3:K14" si="1">J3/D3*100</f>
        <v>2.0254958827972733</v>
      </c>
      <c r="L3" s="7">
        <v>3344197</v>
      </c>
      <c r="M3" s="7">
        <f>L3+J3</f>
        <v>3413701</v>
      </c>
      <c r="N3" s="7">
        <f t="shared" ref="N3:N16" si="2">M3/D3*100</f>
        <v>99.482581155054888</v>
      </c>
    </row>
    <row r="4" spans="1:14">
      <c r="A4" s="5">
        <v>2</v>
      </c>
      <c r="B4" s="6" t="s">
        <v>14</v>
      </c>
      <c r="C4" s="7">
        <v>33</v>
      </c>
      <c r="D4" s="7">
        <f>F4+H4+J4</f>
        <v>39978</v>
      </c>
      <c r="E4" s="7">
        <f>D4/D18*100</f>
        <v>1.1127452726835483</v>
      </c>
      <c r="F4" s="7">
        <v>29372</v>
      </c>
      <c r="G4" s="7">
        <f>F4/D4*100</f>
        <v>73.470408724798645</v>
      </c>
      <c r="H4" s="7">
        <v>249</v>
      </c>
      <c r="I4" s="7">
        <f>H4/D4*100</f>
        <v>0.62284256340987543</v>
      </c>
      <c r="J4" s="7">
        <v>10357</v>
      </c>
      <c r="K4" s="7">
        <f>J4/D4*100</f>
        <v>25.906748711791483</v>
      </c>
      <c r="L4" s="7">
        <v>15012</v>
      </c>
      <c r="M4" s="7">
        <f t="shared" ref="M4:M17" si="3">J4+L4</f>
        <v>25369</v>
      </c>
      <c r="N4" s="7">
        <f t="shared" si="2"/>
        <v>63.457401570863979</v>
      </c>
    </row>
    <row r="5" spans="1:14" ht="45">
      <c r="A5" s="5">
        <v>3</v>
      </c>
      <c r="B5" s="6" t="s">
        <v>15</v>
      </c>
      <c r="C5" s="7">
        <v>12</v>
      </c>
      <c r="D5" s="7">
        <f>F5+H5+J5</f>
        <v>25926</v>
      </c>
      <c r="E5" s="7">
        <f>D5/D18*100</f>
        <v>0.72162274099739032</v>
      </c>
      <c r="F5" s="7">
        <v>3756</v>
      </c>
      <c r="G5" s="7">
        <f>F5/D5*100</f>
        <v>14.487387178893773</v>
      </c>
      <c r="H5" s="7">
        <v>16806</v>
      </c>
      <c r="I5" s="7">
        <f>H5/D5*100</f>
        <v>64.822957648692437</v>
      </c>
      <c r="J5" s="7">
        <v>5364</v>
      </c>
      <c r="K5" s="7">
        <f>J5/D5*100</f>
        <v>20.689655172413794</v>
      </c>
      <c r="L5" s="7"/>
      <c r="M5" s="7">
        <f t="shared" si="3"/>
        <v>5364</v>
      </c>
      <c r="N5" s="7">
        <f t="shared" si="2"/>
        <v>20.689655172413794</v>
      </c>
    </row>
    <row r="6" spans="1:14">
      <c r="A6" s="5">
        <v>4</v>
      </c>
      <c r="B6" s="6" t="s">
        <v>16</v>
      </c>
      <c r="C6" s="7">
        <v>19</v>
      </c>
      <c r="D6" s="7">
        <f t="shared" ref="D6:D16" si="4">F6+H6+J6</f>
        <v>47997</v>
      </c>
      <c r="E6" s="7">
        <f>D6/D18*100</f>
        <v>1.3359456414275916</v>
      </c>
      <c r="F6" s="7">
        <v>34813</v>
      </c>
      <c r="G6" s="7">
        <f t="shared" si="0"/>
        <v>72.531616559368288</v>
      </c>
      <c r="H6" s="7">
        <v>9235</v>
      </c>
      <c r="I6" s="7">
        <f t="shared" ref="I6:I14" si="5">H6/D6*100</f>
        <v>19.240785882450986</v>
      </c>
      <c r="J6" s="7">
        <v>3949</v>
      </c>
      <c r="K6" s="7">
        <f t="shared" si="1"/>
        <v>8.2275975581807206</v>
      </c>
      <c r="L6" s="7">
        <v>34809</v>
      </c>
      <c r="M6" s="7">
        <f t="shared" si="3"/>
        <v>38758</v>
      </c>
      <c r="N6" s="7">
        <f t="shared" si="2"/>
        <v>80.750880263349785</v>
      </c>
    </row>
    <row r="7" spans="1:14" ht="30">
      <c r="A7" s="5">
        <v>5</v>
      </c>
      <c r="B7" s="6" t="s">
        <v>17</v>
      </c>
      <c r="C7" s="7">
        <v>8</v>
      </c>
      <c r="D7" s="7">
        <f t="shared" si="4"/>
        <v>28610</v>
      </c>
      <c r="E7" s="7">
        <f>D7/D18*100</f>
        <v>0.79632903725739934</v>
      </c>
      <c r="F7" s="7">
        <f>'[1]1кв'!F8+'[1]2кв'!F8+'[1]3кв'!F8+'[1]4кв'!F8</f>
        <v>0</v>
      </c>
      <c r="G7" s="7">
        <f t="shared" si="0"/>
        <v>0</v>
      </c>
      <c r="H7" s="7">
        <v>11396</v>
      </c>
      <c r="I7" s="7">
        <f t="shared" si="5"/>
        <v>39.832226494232785</v>
      </c>
      <c r="J7" s="7">
        <v>17214</v>
      </c>
      <c r="K7" s="7">
        <f t="shared" si="1"/>
        <v>60.167773505767222</v>
      </c>
      <c r="L7" s="7"/>
      <c r="M7" s="7">
        <f t="shared" si="3"/>
        <v>17214</v>
      </c>
      <c r="N7" s="7">
        <f t="shared" si="2"/>
        <v>60.167773505767222</v>
      </c>
    </row>
    <row r="8" spans="1:14">
      <c r="A8" s="5">
        <v>6</v>
      </c>
      <c r="B8" s="6" t="s">
        <v>12</v>
      </c>
      <c r="C8" s="7">
        <v>4</v>
      </c>
      <c r="D8" s="7">
        <f t="shared" si="4"/>
        <v>4566</v>
      </c>
      <c r="E8" s="7">
        <f>D8/D18*100</f>
        <v>0.1270897722515654</v>
      </c>
      <c r="F8" s="7">
        <v>16</v>
      </c>
      <c r="G8" s="7">
        <f t="shared" si="0"/>
        <v>0.35041611914148052</v>
      </c>
      <c r="H8" s="7">
        <v>3041</v>
      </c>
      <c r="I8" s="7">
        <f t="shared" si="5"/>
        <v>66.600963644327635</v>
      </c>
      <c r="J8" s="7">
        <v>1509</v>
      </c>
      <c r="K8" s="7">
        <f t="shared" si="1"/>
        <v>33.04862023653088</v>
      </c>
      <c r="L8" s="7"/>
      <c r="M8" s="7">
        <f t="shared" si="3"/>
        <v>1509</v>
      </c>
      <c r="N8" s="7">
        <f t="shared" si="2"/>
        <v>33.04862023653088</v>
      </c>
    </row>
    <row r="9" spans="1:14">
      <c r="A9" s="5">
        <v>7</v>
      </c>
      <c r="B9" s="6" t="s">
        <v>19</v>
      </c>
      <c r="C9" s="7">
        <v>9</v>
      </c>
      <c r="D9" s="7">
        <f t="shared" si="4"/>
        <v>2402</v>
      </c>
      <c r="E9" s="7">
        <f>D9/D18*100</f>
        <v>6.6857125043420951E-2</v>
      </c>
      <c r="F9" s="7">
        <v>0</v>
      </c>
      <c r="G9" s="7">
        <f t="shared" si="0"/>
        <v>0</v>
      </c>
      <c r="H9" s="7">
        <v>0</v>
      </c>
      <c r="I9" s="7">
        <f t="shared" si="5"/>
        <v>0</v>
      </c>
      <c r="J9" s="7">
        <v>2402</v>
      </c>
      <c r="K9" s="7">
        <f t="shared" si="1"/>
        <v>100</v>
      </c>
      <c r="L9" s="7"/>
      <c r="M9" s="7">
        <f t="shared" si="3"/>
        <v>2402</v>
      </c>
      <c r="N9" s="7">
        <f t="shared" si="2"/>
        <v>100</v>
      </c>
    </row>
    <row r="10" spans="1:14">
      <c r="A10" s="5">
        <v>8</v>
      </c>
      <c r="B10" s="6" t="s">
        <v>18</v>
      </c>
      <c r="C10" s="7">
        <v>2</v>
      </c>
      <c r="D10" s="7">
        <f t="shared" si="4"/>
        <v>7852</v>
      </c>
      <c r="E10" s="7">
        <f>D10/D18*100</f>
        <v>0.21855210068315623</v>
      </c>
      <c r="F10" s="7">
        <f>'[1]1кв'!F11+'[1]2кв'!F11+'[1]3кв'!F11+'[1]4кв'!F11</f>
        <v>0</v>
      </c>
      <c r="G10" s="7">
        <f t="shared" si="0"/>
        <v>0</v>
      </c>
      <c r="H10" s="7">
        <v>1782</v>
      </c>
      <c r="I10" s="7">
        <f t="shared" si="5"/>
        <v>22.694854814060111</v>
      </c>
      <c r="J10" s="7">
        <v>6070</v>
      </c>
      <c r="K10" s="7">
        <f t="shared" si="1"/>
        <v>77.305145185939878</v>
      </c>
      <c r="L10" s="7"/>
      <c r="M10" s="7">
        <f t="shared" si="3"/>
        <v>6070</v>
      </c>
      <c r="N10" s="7">
        <f t="shared" si="2"/>
        <v>77.305145185939878</v>
      </c>
    </row>
    <row r="11" spans="1:14" ht="30">
      <c r="A11" s="5">
        <v>9</v>
      </c>
      <c r="B11" s="6" t="s">
        <v>20</v>
      </c>
      <c r="C11" s="7">
        <v>28</v>
      </c>
      <c r="D11" s="7">
        <f t="shared" si="4"/>
        <v>2435</v>
      </c>
      <c r="E11" s="7">
        <f>D11/D18*100</f>
        <v>6.7775645079404673E-2</v>
      </c>
      <c r="F11" s="7">
        <v>2435</v>
      </c>
      <c r="G11" s="7">
        <f t="shared" si="0"/>
        <v>100</v>
      </c>
      <c r="H11" s="7">
        <v>0</v>
      </c>
      <c r="I11" s="7">
        <f t="shared" si="5"/>
        <v>0</v>
      </c>
      <c r="J11" s="7">
        <v>0</v>
      </c>
      <c r="K11" s="7">
        <f t="shared" si="1"/>
        <v>0</v>
      </c>
      <c r="L11" s="7"/>
      <c r="M11" s="7">
        <f t="shared" si="3"/>
        <v>0</v>
      </c>
      <c r="N11" s="7">
        <f t="shared" si="2"/>
        <v>0</v>
      </c>
    </row>
    <row r="12" spans="1:14">
      <c r="A12" s="5">
        <v>10</v>
      </c>
      <c r="B12" s="6" t="s">
        <v>21</v>
      </c>
      <c r="C12" s="7">
        <v>5</v>
      </c>
      <c r="D12" s="7">
        <f t="shared" si="4"/>
        <v>455</v>
      </c>
      <c r="E12" s="7">
        <f>D12/D18*100</f>
        <v>1.2664442920381569E-2</v>
      </c>
      <c r="F12" s="7">
        <v>0</v>
      </c>
      <c r="G12" s="7">
        <f t="shared" si="0"/>
        <v>0</v>
      </c>
      <c r="H12" s="7">
        <v>455</v>
      </c>
      <c r="I12" s="7">
        <f t="shared" si="5"/>
        <v>100</v>
      </c>
      <c r="J12" s="7">
        <f>'[1]1кв'!J13+'[1]2кв'!J13+'[1]3кв'!J13+'[1]4кв'!J13</f>
        <v>0</v>
      </c>
      <c r="K12" s="7">
        <f t="shared" si="1"/>
        <v>0</v>
      </c>
      <c r="L12" s="7"/>
      <c r="M12" s="7">
        <f t="shared" si="3"/>
        <v>0</v>
      </c>
      <c r="N12" s="7">
        <f t="shared" si="2"/>
        <v>0</v>
      </c>
    </row>
    <row r="13" spans="1:14" ht="30">
      <c r="A13" s="5">
        <v>11</v>
      </c>
      <c r="B13" s="6" t="s">
        <v>22</v>
      </c>
      <c r="C13" s="7">
        <v>5</v>
      </c>
      <c r="D13" s="7">
        <f t="shared" si="4"/>
        <v>507</v>
      </c>
      <c r="E13" s="7">
        <f>D13/D18*100</f>
        <v>1.4111807825568035E-2</v>
      </c>
      <c r="F13" s="7">
        <f>'[1]1кв'!F14+'[1]2кв'!F14+'[1]3кв'!F14+'[1]4кв'!F14</f>
        <v>0</v>
      </c>
      <c r="G13" s="7">
        <f t="shared" si="0"/>
        <v>0</v>
      </c>
      <c r="H13" s="7">
        <v>0</v>
      </c>
      <c r="I13" s="7">
        <f t="shared" si="5"/>
        <v>0</v>
      </c>
      <c r="J13" s="7">
        <v>507</v>
      </c>
      <c r="K13" s="7">
        <f t="shared" si="1"/>
        <v>100</v>
      </c>
      <c r="L13" s="7"/>
      <c r="M13" s="7">
        <f t="shared" si="3"/>
        <v>507</v>
      </c>
      <c r="N13" s="7">
        <f t="shared" si="2"/>
        <v>100</v>
      </c>
    </row>
    <row r="14" spans="1:14">
      <c r="A14" s="5">
        <v>12</v>
      </c>
      <c r="B14" s="6" t="s">
        <v>23</v>
      </c>
      <c r="C14" s="7">
        <v>10</v>
      </c>
      <c r="D14" s="7">
        <f t="shared" si="4"/>
        <v>514</v>
      </c>
      <c r="E14" s="7">
        <f>D14/D18*100</f>
        <v>1.430664540895852E-2</v>
      </c>
      <c r="F14" s="7">
        <f>'[1]1кв'!F15+'[1]2кв'!F15+'[1]3кв'!F15+'[1]4кв'!F15</f>
        <v>0</v>
      </c>
      <c r="G14" s="7">
        <f t="shared" si="0"/>
        <v>0</v>
      </c>
      <c r="H14" s="7">
        <f>'[1]1кв'!H15+'[1]2кв'!H15+'[1]3кв'!H15+'[1]4кв'!H15</f>
        <v>0</v>
      </c>
      <c r="I14" s="7">
        <f t="shared" si="5"/>
        <v>0</v>
      </c>
      <c r="J14" s="7">
        <v>514</v>
      </c>
      <c r="K14" s="7">
        <f t="shared" si="1"/>
        <v>100</v>
      </c>
      <c r="L14" s="7"/>
      <c r="M14" s="7">
        <f t="shared" si="3"/>
        <v>514</v>
      </c>
      <c r="N14" s="7">
        <f t="shared" si="2"/>
        <v>100</v>
      </c>
    </row>
    <row r="15" spans="1:14">
      <c r="A15" s="5">
        <v>13</v>
      </c>
      <c r="B15" s="6" t="s">
        <v>24</v>
      </c>
      <c r="C15" s="7">
        <v>4</v>
      </c>
      <c r="D15" s="7">
        <f t="shared" si="4"/>
        <v>16</v>
      </c>
      <c r="E15" s="7">
        <f>D15/D18*100</f>
        <v>4.453430477496816E-4</v>
      </c>
      <c r="F15" s="7">
        <f>'[1]1кв'!F16+'[1]2кв'!F16+'[1]3кв'!F16+'[1]4кв'!F16</f>
        <v>0</v>
      </c>
      <c r="G15" s="7">
        <f>F15/D15*100</f>
        <v>0</v>
      </c>
      <c r="H15" s="7">
        <v>16</v>
      </c>
      <c r="I15" s="7">
        <f>H15/D15*100</f>
        <v>100</v>
      </c>
      <c r="J15" s="7">
        <f>'[1]1кв'!J16+'[1]2кв'!J16+'[1]3кв'!J16+'[1]4кв'!J16</f>
        <v>0</v>
      </c>
      <c r="K15" s="7">
        <f>J15/D15*100</f>
        <v>0</v>
      </c>
      <c r="L15" s="7"/>
      <c r="M15" s="7">
        <f t="shared" si="3"/>
        <v>0</v>
      </c>
      <c r="N15" s="7">
        <f t="shared" si="2"/>
        <v>0</v>
      </c>
    </row>
    <row r="16" spans="1:14">
      <c r="A16" s="5">
        <v>14</v>
      </c>
      <c r="B16" s="6" t="s">
        <v>13</v>
      </c>
      <c r="C16" s="7">
        <v>3</v>
      </c>
      <c r="D16" s="7">
        <f t="shared" si="4"/>
        <v>22</v>
      </c>
      <c r="E16" s="7">
        <f>D16/D18*100</f>
        <v>6.1234669065581221E-4</v>
      </c>
      <c r="F16" s="7">
        <v>22</v>
      </c>
      <c r="G16" s="7">
        <v>0</v>
      </c>
      <c r="H16" s="7">
        <f>'[1]1кв'!H17+'[1]2кв'!H17+'[1]3кв'!H17+'[1]4кв'!H17</f>
        <v>0</v>
      </c>
      <c r="I16" s="7">
        <v>0</v>
      </c>
      <c r="J16" s="7">
        <f>'[1]1кв'!J17+'[1]2кв'!J17+'[1]3кв'!J17+'[1]4кв'!J17</f>
        <v>0</v>
      </c>
      <c r="K16" s="7">
        <v>0</v>
      </c>
      <c r="L16" s="7"/>
      <c r="M16" s="7">
        <f t="shared" si="3"/>
        <v>0</v>
      </c>
      <c r="N16" s="7">
        <f t="shared" si="2"/>
        <v>0</v>
      </c>
    </row>
    <row r="17" spans="1:14" ht="30">
      <c r="A17" s="5">
        <v>15</v>
      </c>
      <c r="B17" s="6" t="s">
        <v>26</v>
      </c>
      <c r="C17" s="7">
        <v>1</v>
      </c>
      <c r="D17" s="7">
        <f>F17+H17+J17</f>
        <v>0</v>
      </c>
      <c r="E17" s="7">
        <f>D17/D18*100</f>
        <v>0</v>
      </c>
      <c r="F17" s="7">
        <f>'[1]1кв'!F18+'[1]2кв'!F18+'[1]3кв'!F18+'[1]4кв'!F18</f>
        <v>0</v>
      </c>
      <c r="G17" s="7">
        <v>0</v>
      </c>
      <c r="H17" s="7">
        <f>'[1]1кв'!H18+'[1]2кв'!H18+'[1]3кв'!H18+'[1]4кв'!H18</f>
        <v>0</v>
      </c>
      <c r="I17" s="7">
        <v>0</v>
      </c>
      <c r="J17" s="7">
        <f>'[1]1кв'!J18+'[1]2кв'!J18+'[1]3кв'!J18+'[1]4кв'!J18</f>
        <v>0</v>
      </c>
      <c r="K17" s="7">
        <v>0</v>
      </c>
      <c r="L17" s="7"/>
      <c r="M17" s="7">
        <f t="shared" si="3"/>
        <v>0</v>
      </c>
      <c r="N17" s="7"/>
    </row>
    <row r="18" spans="1:14" ht="30">
      <c r="A18" s="5"/>
      <c r="B18" s="1" t="s">
        <v>27</v>
      </c>
      <c r="C18" s="5">
        <f>SUM(C3:C17)</f>
        <v>161</v>
      </c>
      <c r="D18" s="5">
        <f>SUM(D3:D17)</f>
        <v>3592736</v>
      </c>
      <c r="E18" s="5"/>
      <c r="F18" s="5">
        <f>SUM(F3:F17)</f>
        <v>3432366</v>
      </c>
      <c r="G18" s="5">
        <f>F18/D18*100</f>
        <v>95.536270964523979</v>
      </c>
      <c r="H18" s="5">
        <f>SUM(H3:H17)</f>
        <v>42980</v>
      </c>
      <c r="I18" s="5">
        <f>H18/D18*100</f>
        <v>1.1963027620175821</v>
      </c>
      <c r="J18" s="5">
        <f>SUM(J3:J17)</f>
        <v>117390</v>
      </c>
      <c r="K18" s="5">
        <f>J18/D18*100</f>
        <v>3.2674262734584452</v>
      </c>
      <c r="L18" s="5">
        <f>SUM(L3:L17)</f>
        <v>3394018</v>
      </c>
      <c r="M18" s="5">
        <f>SUM(M3:M17)</f>
        <v>3511408</v>
      </c>
      <c r="N18" s="5">
        <f>M18/D18*100</f>
        <v>97.736321288288366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14105-511F-8548-9D70-A10BB5220E13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7" customWidth="1"/>
    <col min="4" max="4" width="11.33203125" customWidth="1"/>
    <col min="5" max="5" width="10.33203125" customWidth="1"/>
    <col min="6" max="6" width="18.5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3" width="17.6640625" customWidth="1"/>
    <col min="14" max="14" width="12.6640625" bestFit="1" customWidth="1"/>
  </cols>
  <sheetData>
    <row r="1" spans="1:14" ht="44" customHeight="1">
      <c r="A1" s="28" t="s">
        <v>0</v>
      </c>
      <c r="B1" s="28" t="s">
        <v>2</v>
      </c>
      <c r="C1" s="29" t="s">
        <v>3</v>
      </c>
      <c r="D1" s="28" t="s">
        <v>9</v>
      </c>
      <c r="E1" s="30"/>
      <c r="F1" s="30"/>
      <c r="G1" s="30"/>
      <c r="H1" s="30"/>
      <c r="I1" s="30"/>
      <c r="J1" s="30"/>
      <c r="K1" s="30"/>
      <c r="L1" s="31" t="s">
        <v>8</v>
      </c>
      <c r="M1" s="32" t="s">
        <v>10</v>
      </c>
      <c r="N1" s="32"/>
    </row>
    <row r="2" spans="1:14" ht="122" customHeight="1">
      <c r="A2" s="28"/>
      <c r="B2" s="28"/>
      <c r="C2" s="29"/>
      <c r="D2" s="1" t="s">
        <v>6</v>
      </c>
      <c r="E2" s="2" t="s">
        <v>4</v>
      </c>
      <c r="F2" s="1" t="s">
        <v>29</v>
      </c>
      <c r="G2" s="3" t="s">
        <v>1</v>
      </c>
      <c r="H2" s="3" t="s">
        <v>5</v>
      </c>
      <c r="I2" s="3" t="s">
        <v>1</v>
      </c>
      <c r="J2" s="3" t="s">
        <v>7</v>
      </c>
      <c r="K2" s="3" t="s">
        <v>1</v>
      </c>
      <c r="L2" s="31"/>
      <c r="M2" s="4" t="s">
        <v>11</v>
      </c>
      <c r="N2" s="4" t="s">
        <v>1</v>
      </c>
    </row>
    <row r="3" spans="1:14">
      <c r="A3" s="5">
        <v>1</v>
      </c>
      <c r="B3" s="6" t="s">
        <v>25</v>
      </c>
      <c r="C3" s="8">
        <v>19</v>
      </c>
      <c r="D3" s="9">
        <f>F3+H3+J3</f>
        <v>2403424</v>
      </c>
      <c r="E3" s="10">
        <f>D3/D18*100</f>
        <v>92.523759166532244</v>
      </c>
      <c r="F3" s="11">
        <v>2340612</v>
      </c>
      <c r="G3" s="12">
        <f t="shared" ref="G3:G14" si="0">F3/D3*100</f>
        <v>97.386561838443825</v>
      </c>
      <c r="H3" s="11"/>
      <c r="I3" s="12">
        <f>H3/D3*100</f>
        <v>0</v>
      </c>
      <c r="J3" s="11">
        <v>62812</v>
      </c>
      <c r="K3" s="12">
        <f t="shared" ref="K3:K14" si="1">J3/D3*100</f>
        <v>2.6134381615561799</v>
      </c>
      <c r="L3" s="11">
        <v>2332791</v>
      </c>
      <c r="M3" s="9">
        <f>L3+J3</f>
        <v>2395603</v>
      </c>
      <c r="N3" s="12">
        <f t="shared" ref="N3:N16" si="2">M3/D3*100</f>
        <v>99.674589252666195</v>
      </c>
    </row>
    <row r="4" spans="1:14">
      <c r="A4" s="5">
        <v>2</v>
      </c>
      <c r="B4" s="6" t="s">
        <v>14</v>
      </c>
      <c r="C4" s="8">
        <v>33</v>
      </c>
      <c r="D4" s="9">
        <f>F4+H4+J4</f>
        <v>56234</v>
      </c>
      <c r="E4" s="10">
        <f>D4/D18*100</f>
        <v>2.1648203034382507</v>
      </c>
      <c r="F4" s="11">
        <v>34502</v>
      </c>
      <c r="G4" s="12">
        <f>F4/D4*100</f>
        <v>61.354340790269234</v>
      </c>
      <c r="H4" s="11">
        <v>264</v>
      </c>
      <c r="I4" s="12">
        <f>H4/D4*100</f>
        <v>0.46946687057651953</v>
      </c>
      <c r="J4" s="11">
        <v>21468</v>
      </c>
      <c r="K4" s="12">
        <f>J4/D4*100</f>
        <v>38.176192339154248</v>
      </c>
      <c r="L4" s="11">
        <v>26346</v>
      </c>
      <c r="M4" s="9">
        <f t="shared" ref="M4:M14" si="3">J4+L4</f>
        <v>47814</v>
      </c>
      <c r="N4" s="12">
        <f t="shared" si="2"/>
        <v>85.026852082370098</v>
      </c>
    </row>
    <row r="5" spans="1:14" ht="45">
      <c r="A5" s="5">
        <v>3</v>
      </c>
      <c r="B5" s="6" t="s">
        <v>15</v>
      </c>
      <c r="C5" s="8">
        <v>11</v>
      </c>
      <c r="D5" s="9">
        <f>F5+H5+J5</f>
        <v>40568</v>
      </c>
      <c r="E5" s="10">
        <f>D5/D18*100</f>
        <v>1.5617318716414084</v>
      </c>
      <c r="F5" s="11">
        <v>4335</v>
      </c>
      <c r="G5" s="12">
        <f>F5/D5*100</f>
        <v>10.685762177085389</v>
      </c>
      <c r="H5" s="11">
        <v>24075</v>
      </c>
      <c r="I5" s="12">
        <f>H5/D5*100</f>
        <v>59.34480378623546</v>
      </c>
      <c r="J5" s="11">
        <v>12158</v>
      </c>
      <c r="K5" s="12">
        <f>J5/D5*100</f>
        <v>29.969434036679154</v>
      </c>
      <c r="L5" s="9"/>
      <c r="M5" s="9">
        <f t="shared" si="3"/>
        <v>12158</v>
      </c>
      <c r="N5" s="12">
        <f t="shared" si="2"/>
        <v>29.969434036679154</v>
      </c>
    </row>
    <row r="6" spans="1:14">
      <c r="A6" s="5">
        <v>4</v>
      </c>
      <c r="B6" s="6" t="s">
        <v>16</v>
      </c>
      <c r="C6" s="8">
        <v>22</v>
      </c>
      <c r="D6" s="9">
        <f t="shared" ref="D6:D16" si="4">F6+H6+J6</f>
        <v>44762</v>
      </c>
      <c r="E6" s="10">
        <f>D6/D18*100</f>
        <v>1.7231867984227156</v>
      </c>
      <c r="F6" s="11">
        <v>19968</v>
      </c>
      <c r="G6" s="12">
        <f t="shared" si="0"/>
        <v>44.609266788794066</v>
      </c>
      <c r="H6" s="11">
        <v>4310</v>
      </c>
      <c r="I6" s="12">
        <f t="shared" ref="I6:I14" si="5">H6/D6*100</f>
        <v>9.6287029176533672</v>
      </c>
      <c r="J6" s="11">
        <v>20484</v>
      </c>
      <c r="K6" s="12">
        <f t="shared" si="1"/>
        <v>45.76203029355257</v>
      </c>
      <c r="L6" s="11">
        <v>16665</v>
      </c>
      <c r="M6" s="9">
        <f t="shared" si="3"/>
        <v>37149</v>
      </c>
      <c r="N6" s="12">
        <f t="shared" si="2"/>
        <v>82.992270229212281</v>
      </c>
    </row>
    <row r="7" spans="1:14" ht="30">
      <c r="A7" s="5">
        <v>5</v>
      </c>
      <c r="B7" s="6" t="s">
        <v>17</v>
      </c>
      <c r="C7" s="8">
        <v>8</v>
      </c>
      <c r="D7" s="9">
        <f t="shared" si="4"/>
        <v>28362</v>
      </c>
      <c r="E7" s="10">
        <f>D7/D18*100</f>
        <v>1.0918418296069223</v>
      </c>
      <c r="F7" s="11">
        <v>4</v>
      </c>
      <c r="G7" s="12">
        <f t="shared" si="0"/>
        <v>1.4103377758973275E-2</v>
      </c>
      <c r="H7" s="11">
        <v>10617</v>
      </c>
      <c r="I7" s="12">
        <f t="shared" si="5"/>
        <v>37.433890416754814</v>
      </c>
      <c r="J7" s="11">
        <v>17741</v>
      </c>
      <c r="K7" s="12">
        <f t="shared" si="1"/>
        <v>62.552006205486208</v>
      </c>
      <c r="L7" s="9"/>
      <c r="M7" s="9">
        <f t="shared" si="3"/>
        <v>17741</v>
      </c>
      <c r="N7" s="12">
        <f t="shared" si="2"/>
        <v>62.552006205486208</v>
      </c>
    </row>
    <row r="8" spans="1:14">
      <c r="A8" s="5">
        <v>6</v>
      </c>
      <c r="B8" s="6" t="s">
        <v>12</v>
      </c>
      <c r="C8" s="8">
        <v>4</v>
      </c>
      <c r="D8" s="9">
        <f t="shared" si="4"/>
        <v>7516</v>
      </c>
      <c r="E8" s="10">
        <f>D8/D18*100</f>
        <v>0.28934077961094518</v>
      </c>
      <c r="F8" s="11">
        <v>2847</v>
      </c>
      <c r="G8" s="12">
        <f t="shared" si="0"/>
        <v>37.879191059073975</v>
      </c>
      <c r="H8" s="11">
        <v>2532</v>
      </c>
      <c r="I8" s="12">
        <f t="shared" si="5"/>
        <v>33.688131985098458</v>
      </c>
      <c r="J8" s="11">
        <v>2137</v>
      </c>
      <c r="K8" s="12">
        <f t="shared" si="1"/>
        <v>28.432676955827567</v>
      </c>
      <c r="L8" s="9"/>
      <c r="M8" s="9">
        <f t="shared" si="3"/>
        <v>2137</v>
      </c>
      <c r="N8" s="12">
        <f t="shared" si="2"/>
        <v>28.432676955827567</v>
      </c>
    </row>
    <row r="9" spans="1:14">
      <c r="A9" s="5">
        <v>7</v>
      </c>
      <c r="B9" s="6" t="s">
        <v>19</v>
      </c>
      <c r="C9" s="8">
        <v>8</v>
      </c>
      <c r="D9" s="9">
        <f t="shared" si="4"/>
        <v>3388</v>
      </c>
      <c r="E9" s="10">
        <f>D9/D18*100</f>
        <v>0.13042663136267726</v>
      </c>
      <c r="F9" s="11">
        <v>419</v>
      </c>
      <c r="G9" s="12">
        <f t="shared" si="0"/>
        <v>12.367178276269184</v>
      </c>
      <c r="H9" s="11">
        <v>0</v>
      </c>
      <c r="I9" s="12">
        <f t="shared" si="5"/>
        <v>0</v>
      </c>
      <c r="J9" s="11">
        <v>2969</v>
      </c>
      <c r="K9" s="12">
        <f t="shared" si="1"/>
        <v>87.632821723730814</v>
      </c>
      <c r="L9" s="9"/>
      <c r="M9" s="9">
        <f t="shared" si="3"/>
        <v>2969</v>
      </c>
      <c r="N9" s="12">
        <f t="shared" si="2"/>
        <v>87.632821723730814</v>
      </c>
    </row>
    <row r="10" spans="1:14">
      <c r="A10" s="5">
        <v>8</v>
      </c>
      <c r="B10" s="6" t="s">
        <v>18</v>
      </c>
      <c r="C10" s="8">
        <v>4</v>
      </c>
      <c r="D10" s="9">
        <f t="shared" si="4"/>
        <v>8539</v>
      </c>
      <c r="E10" s="10">
        <f>D10/D18*100</f>
        <v>0.32872284687305231</v>
      </c>
      <c r="F10" s="9">
        <v>0</v>
      </c>
      <c r="G10" s="12">
        <f t="shared" si="0"/>
        <v>0</v>
      </c>
      <c r="H10" s="11">
        <v>2161</v>
      </c>
      <c r="I10" s="12">
        <f t="shared" si="5"/>
        <v>25.307413046024124</v>
      </c>
      <c r="J10" s="11">
        <v>6378</v>
      </c>
      <c r="K10" s="12">
        <f t="shared" si="1"/>
        <v>74.692586953975876</v>
      </c>
      <c r="L10" s="9"/>
      <c r="M10" s="9">
        <f t="shared" si="3"/>
        <v>6378</v>
      </c>
      <c r="N10" s="12">
        <f t="shared" si="2"/>
        <v>74.692586953975876</v>
      </c>
    </row>
    <row r="11" spans="1:14" ht="30">
      <c r="A11" s="5">
        <v>9</v>
      </c>
      <c r="B11" s="6" t="s">
        <v>20</v>
      </c>
      <c r="C11" s="8">
        <v>28</v>
      </c>
      <c r="D11" s="9">
        <f t="shared" si="4"/>
        <v>2661</v>
      </c>
      <c r="E11" s="13">
        <f>D11/D18*100</f>
        <v>0.10243957085480644</v>
      </c>
      <c r="F11" s="11">
        <v>2638</v>
      </c>
      <c r="G11" s="12">
        <f t="shared" si="0"/>
        <v>99.13566328447952</v>
      </c>
      <c r="H11" s="14">
        <v>0</v>
      </c>
      <c r="I11" s="12">
        <f t="shared" si="5"/>
        <v>0</v>
      </c>
      <c r="J11" s="11">
        <v>23</v>
      </c>
      <c r="K11" s="12">
        <f t="shared" si="1"/>
        <v>0.86433671552048097</v>
      </c>
      <c r="L11" s="9"/>
      <c r="M11" s="9">
        <f t="shared" si="3"/>
        <v>23</v>
      </c>
      <c r="N11" s="12">
        <f t="shared" si="2"/>
        <v>0.86433671552048097</v>
      </c>
    </row>
    <row r="12" spans="1:14">
      <c r="A12" s="5">
        <v>10</v>
      </c>
      <c r="B12" s="6" t="s">
        <v>21</v>
      </c>
      <c r="C12" s="8">
        <v>5</v>
      </c>
      <c r="D12" s="9">
        <f t="shared" si="4"/>
        <v>504</v>
      </c>
      <c r="E12" s="15">
        <f>D12/D18*100</f>
        <v>1.9402308797753641E-2</v>
      </c>
      <c r="F12" s="9">
        <v>0</v>
      </c>
      <c r="G12" s="12">
        <f t="shared" si="0"/>
        <v>0</v>
      </c>
      <c r="H12" s="11">
        <v>440</v>
      </c>
      <c r="I12" s="12">
        <f t="shared" si="5"/>
        <v>87.301587301587304</v>
      </c>
      <c r="J12" s="11">
        <v>64</v>
      </c>
      <c r="K12" s="12">
        <f t="shared" si="1"/>
        <v>12.698412698412698</v>
      </c>
      <c r="L12" s="9"/>
      <c r="M12" s="9">
        <f t="shared" si="3"/>
        <v>64</v>
      </c>
      <c r="N12" s="12">
        <f t="shared" si="2"/>
        <v>12.698412698412698</v>
      </c>
    </row>
    <row r="13" spans="1:14" ht="30">
      <c r="A13" s="5">
        <v>11</v>
      </c>
      <c r="B13" s="6" t="s">
        <v>22</v>
      </c>
      <c r="C13" s="8">
        <v>6</v>
      </c>
      <c r="D13" s="9">
        <f t="shared" si="4"/>
        <v>655</v>
      </c>
      <c r="E13" s="10">
        <f>D13/D18*100</f>
        <v>2.5215302108191739E-2</v>
      </c>
      <c r="F13" s="9">
        <v>0</v>
      </c>
      <c r="G13" s="12">
        <f t="shared" si="0"/>
        <v>0</v>
      </c>
      <c r="H13" s="14">
        <v>0</v>
      </c>
      <c r="I13" s="12">
        <f t="shared" si="5"/>
        <v>0</v>
      </c>
      <c r="J13" s="11">
        <v>655</v>
      </c>
      <c r="K13" s="12">
        <f t="shared" si="1"/>
        <v>100</v>
      </c>
      <c r="L13" s="9"/>
      <c r="M13" s="9">
        <f t="shared" si="3"/>
        <v>655</v>
      </c>
      <c r="N13" s="12">
        <f t="shared" si="2"/>
        <v>100</v>
      </c>
    </row>
    <row r="14" spans="1:14">
      <c r="A14" s="5">
        <v>12</v>
      </c>
      <c r="B14" s="6" t="s">
        <v>23</v>
      </c>
      <c r="C14" s="8">
        <v>11</v>
      </c>
      <c r="D14" s="9">
        <f t="shared" si="4"/>
        <v>886</v>
      </c>
      <c r="E14" s="15">
        <f>D14/D18*100</f>
        <v>3.4108026973828823E-2</v>
      </c>
      <c r="F14" s="11">
        <v>310</v>
      </c>
      <c r="G14" s="12">
        <f t="shared" si="0"/>
        <v>34.988713318284425</v>
      </c>
      <c r="H14" s="14">
        <v>0</v>
      </c>
      <c r="I14" s="12">
        <f t="shared" si="5"/>
        <v>0</v>
      </c>
      <c r="J14" s="11">
        <v>576</v>
      </c>
      <c r="K14" s="12">
        <f t="shared" si="1"/>
        <v>65.011286681715575</v>
      </c>
      <c r="L14" s="9"/>
      <c r="M14" s="9">
        <f t="shared" si="3"/>
        <v>576</v>
      </c>
      <c r="N14" s="12">
        <f t="shared" si="2"/>
        <v>65.011286681715575</v>
      </c>
    </row>
    <row r="15" spans="1:14">
      <c r="A15" s="5">
        <v>13</v>
      </c>
      <c r="B15" s="6" t="s">
        <v>24</v>
      </c>
      <c r="C15" s="8">
        <v>4</v>
      </c>
      <c r="D15" s="9">
        <f t="shared" si="4"/>
        <v>116</v>
      </c>
      <c r="E15" s="13">
        <f>D15/D18*100</f>
        <v>4.465610755038537E-3</v>
      </c>
      <c r="F15" s="9">
        <v>0</v>
      </c>
      <c r="G15" s="12">
        <f>F15/D15*100</f>
        <v>0</v>
      </c>
      <c r="H15" s="11">
        <v>116</v>
      </c>
      <c r="I15" s="12">
        <f>H15/D15*100</f>
        <v>100</v>
      </c>
      <c r="J15" s="14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13</v>
      </c>
      <c r="C16" s="8">
        <v>3</v>
      </c>
      <c r="D16" s="9">
        <f t="shared" si="4"/>
        <v>14</v>
      </c>
      <c r="E16" s="13">
        <f>D16/D18*100</f>
        <v>5.3895302215982346E-4</v>
      </c>
      <c r="F16" s="11">
        <v>14</v>
      </c>
      <c r="G16" s="12">
        <v>0</v>
      </c>
      <c r="H16" s="11">
        <v>0</v>
      </c>
      <c r="I16" s="12">
        <v>0</v>
      </c>
      <c r="J16" s="11">
        <v>0</v>
      </c>
      <c r="K16" s="12">
        <v>0</v>
      </c>
      <c r="L16" s="9"/>
      <c r="M16" s="9">
        <v>0</v>
      </c>
      <c r="N16" s="12">
        <f t="shared" si="2"/>
        <v>0</v>
      </c>
    </row>
    <row r="17" spans="1:14" ht="30">
      <c r="A17" s="5">
        <v>15</v>
      </c>
      <c r="B17" s="6" t="s">
        <v>26</v>
      </c>
      <c r="C17" s="8">
        <v>1</v>
      </c>
      <c r="D17" s="9">
        <f>F17+H17+J17</f>
        <v>0</v>
      </c>
      <c r="E17" s="10">
        <f>D17/D18*100</f>
        <v>0</v>
      </c>
      <c r="F17" s="9">
        <v>0</v>
      </c>
      <c r="G17" s="12">
        <v>0</v>
      </c>
      <c r="H17" s="14">
        <v>0</v>
      </c>
      <c r="I17" s="12">
        <v>0</v>
      </c>
      <c r="J17" s="14">
        <v>0</v>
      </c>
      <c r="K17" s="12">
        <v>0</v>
      </c>
      <c r="L17" s="9"/>
      <c r="M17" s="9">
        <v>0</v>
      </c>
      <c r="N17" s="12"/>
    </row>
    <row r="18" spans="1:14" ht="30">
      <c r="A18" s="5"/>
      <c r="B18" s="1" t="s">
        <v>27</v>
      </c>
      <c r="C18" s="8">
        <f>SUM(C3:C17)</f>
        <v>167</v>
      </c>
      <c r="D18" s="16">
        <f>SUM(D3:D17)</f>
        <v>2597629</v>
      </c>
      <c r="E18" s="17"/>
      <c r="F18" s="9">
        <f>SUM(F3:F17)</f>
        <v>2405649</v>
      </c>
      <c r="G18" s="18">
        <f>F18/D18*100</f>
        <v>92.609414200411223</v>
      </c>
      <c r="H18" s="14">
        <f>SUM(H3:H17)</f>
        <v>44515</v>
      </c>
      <c r="I18" s="18">
        <f>H18/D18*100</f>
        <v>1.7136781272460384</v>
      </c>
      <c r="J18" s="14">
        <f>SUM(J3:J17)</f>
        <v>147465</v>
      </c>
      <c r="K18" s="18">
        <f>J18/D18*100</f>
        <v>5.6769076723427405</v>
      </c>
      <c r="L18" s="19">
        <f>SUM(L3:L17)</f>
        <v>2375802</v>
      </c>
      <c r="M18" s="20">
        <f>SUM(M3:M17)</f>
        <v>2523267</v>
      </c>
      <c r="N18" s="21">
        <f>M18/D18*100</f>
        <v>97.137312526153664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7117-99E1-A844-BB91-29094767A049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7" customWidth="1"/>
    <col min="4" max="4" width="11.33203125" customWidth="1"/>
    <col min="5" max="5" width="10.33203125" customWidth="1"/>
    <col min="6" max="6" width="17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3" width="17.6640625" customWidth="1"/>
    <col min="14" max="14" width="12.6640625" bestFit="1" customWidth="1"/>
  </cols>
  <sheetData>
    <row r="1" spans="1:14" ht="43" customHeight="1">
      <c r="A1" s="28" t="s">
        <v>0</v>
      </c>
      <c r="B1" s="28" t="s">
        <v>2</v>
      </c>
      <c r="C1" s="29" t="s">
        <v>3</v>
      </c>
      <c r="D1" s="28" t="s">
        <v>9</v>
      </c>
      <c r="E1" s="30"/>
      <c r="F1" s="30"/>
      <c r="G1" s="30"/>
      <c r="H1" s="30"/>
      <c r="I1" s="30"/>
      <c r="J1" s="30"/>
      <c r="K1" s="30"/>
      <c r="L1" s="31" t="s">
        <v>8</v>
      </c>
      <c r="M1" s="32" t="s">
        <v>10</v>
      </c>
      <c r="N1" s="32"/>
    </row>
    <row r="2" spans="1:14" ht="125" customHeight="1">
      <c r="A2" s="28"/>
      <c r="B2" s="28"/>
      <c r="C2" s="29"/>
      <c r="D2" s="1" t="s">
        <v>6</v>
      </c>
      <c r="E2" s="2" t="s">
        <v>4</v>
      </c>
      <c r="F2" s="1" t="s">
        <v>29</v>
      </c>
      <c r="G2" s="3" t="s">
        <v>1</v>
      </c>
      <c r="H2" s="3" t="s">
        <v>5</v>
      </c>
      <c r="I2" s="3" t="s">
        <v>1</v>
      </c>
      <c r="J2" s="3" t="s">
        <v>7</v>
      </c>
      <c r="K2" s="3" t="s">
        <v>1</v>
      </c>
      <c r="L2" s="31"/>
      <c r="M2" s="4" t="s">
        <v>11</v>
      </c>
      <c r="N2" s="4" t="s">
        <v>1</v>
      </c>
    </row>
    <row r="3" spans="1:14">
      <c r="A3" s="5">
        <v>1</v>
      </c>
      <c r="B3" s="6" t="s">
        <v>25</v>
      </c>
      <c r="C3" s="8">
        <v>19</v>
      </c>
      <c r="D3" s="9">
        <f>F3+H3+J3</f>
        <v>3022050</v>
      </c>
      <c r="E3" s="10">
        <f>D3/D18*100</f>
        <v>92.14238476523137</v>
      </c>
      <c r="F3" s="11">
        <v>2933526</v>
      </c>
      <c r="G3" s="12">
        <f t="shared" ref="G3:G14" si="0">F3/D3*100</f>
        <v>97.070730133518637</v>
      </c>
      <c r="H3" s="14">
        <v>0</v>
      </c>
      <c r="I3" s="12">
        <f>H3/D3*100</f>
        <v>0</v>
      </c>
      <c r="J3" s="11">
        <v>88524</v>
      </c>
      <c r="K3" s="12">
        <f t="shared" ref="K3:K14" si="1">J3/D3*100</f>
        <v>2.9292698664813619</v>
      </c>
      <c r="L3" s="11">
        <v>2756752</v>
      </c>
      <c r="M3" s="9">
        <f>L3+J3</f>
        <v>2845276</v>
      </c>
      <c r="N3" s="12">
        <f t="shared" ref="N3:N16" si="2">M3/D3*100</f>
        <v>94.150526960176038</v>
      </c>
    </row>
    <row r="4" spans="1:14">
      <c r="A4" s="5">
        <v>2</v>
      </c>
      <c r="B4" s="6" t="s">
        <v>14</v>
      </c>
      <c r="C4" s="8">
        <v>33</v>
      </c>
      <c r="D4" s="9">
        <f>F4+H4+J4</f>
        <v>127855</v>
      </c>
      <c r="E4" s="10">
        <f>D4/D18*100</f>
        <v>3.8983023458111736</v>
      </c>
      <c r="F4" s="11">
        <v>89680</v>
      </c>
      <c r="G4" s="12">
        <f>F4/D4*100</f>
        <v>70.141957686441671</v>
      </c>
      <c r="H4" s="11">
        <v>178</v>
      </c>
      <c r="I4" s="12">
        <f>H4/D4*100</f>
        <v>0.13922021039458762</v>
      </c>
      <c r="J4" s="11">
        <v>37997</v>
      </c>
      <c r="K4" s="12">
        <f>J4/D4*100</f>
        <v>29.718822103163738</v>
      </c>
      <c r="L4" s="11">
        <v>58161</v>
      </c>
      <c r="M4" s="9">
        <f t="shared" ref="M4:M17" si="3">J4+L4</f>
        <v>96158</v>
      </c>
      <c r="N4" s="12">
        <f t="shared" si="2"/>
        <v>75.208634781588529</v>
      </c>
    </row>
    <row r="5" spans="1:14" ht="45">
      <c r="A5" s="5">
        <v>3</v>
      </c>
      <c r="B5" s="6" t="s">
        <v>15</v>
      </c>
      <c r="C5" s="8">
        <v>11</v>
      </c>
      <c r="D5" s="9">
        <f>F5+H5+J5</f>
        <v>46812</v>
      </c>
      <c r="E5" s="10">
        <f>D5/D18*100</f>
        <v>1.4272991233202663</v>
      </c>
      <c r="F5" s="11">
        <v>4962</v>
      </c>
      <c r="G5" s="12">
        <f>F5/D5*100</f>
        <v>10.599846193283774</v>
      </c>
      <c r="H5" s="11">
        <v>26259</v>
      </c>
      <c r="I5" s="12">
        <f>H5/D5*100</f>
        <v>56.094591130479365</v>
      </c>
      <c r="J5" s="11">
        <v>15591</v>
      </c>
      <c r="K5" s="12">
        <f>J5/D5*100</f>
        <v>33.30556267623686</v>
      </c>
      <c r="L5" s="9"/>
      <c r="M5" s="9">
        <f t="shared" si="3"/>
        <v>15591</v>
      </c>
      <c r="N5" s="12">
        <f t="shared" si="2"/>
        <v>33.30556267623686</v>
      </c>
    </row>
    <row r="6" spans="1:14">
      <c r="A6" s="5">
        <v>4</v>
      </c>
      <c r="B6" s="6" t="s">
        <v>16</v>
      </c>
      <c r="C6" s="8">
        <v>22</v>
      </c>
      <c r="D6" s="9">
        <f t="shared" ref="D6:D16" si="4">F6+H6+J6</f>
        <v>32398</v>
      </c>
      <c r="E6" s="10">
        <f>D6/D18*100</f>
        <v>0.98781588048641356</v>
      </c>
      <c r="F6" s="11">
        <v>13084</v>
      </c>
      <c r="G6" s="12">
        <f t="shared" si="0"/>
        <v>40.38520896351627</v>
      </c>
      <c r="H6" s="11">
        <v>3387</v>
      </c>
      <c r="I6" s="12">
        <f t="shared" ref="I6:I14" si="5">H6/D6*100</f>
        <v>10.454349033890981</v>
      </c>
      <c r="J6" s="11">
        <v>15927</v>
      </c>
      <c r="K6" s="12">
        <f t="shared" si="1"/>
        <v>49.160442002592752</v>
      </c>
      <c r="L6" s="11">
        <v>10254</v>
      </c>
      <c r="M6" s="9">
        <f t="shared" si="3"/>
        <v>26181</v>
      </c>
      <c r="N6" s="12">
        <f t="shared" si="2"/>
        <v>80.810543860732139</v>
      </c>
    </row>
    <row r="7" spans="1:14" ht="30">
      <c r="A7" s="5">
        <v>5</v>
      </c>
      <c r="B7" s="6" t="s">
        <v>17</v>
      </c>
      <c r="C7" s="8">
        <v>8</v>
      </c>
      <c r="D7" s="9">
        <f t="shared" si="4"/>
        <v>30240</v>
      </c>
      <c r="E7" s="10">
        <f>D7/D18*100</f>
        <v>0.92201840317023098</v>
      </c>
      <c r="F7" s="11">
        <v>6</v>
      </c>
      <c r="G7" s="12">
        <f t="shared" si="0"/>
        <v>1.984126984126984E-2</v>
      </c>
      <c r="H7" s="11">
        <v>14500</v>
      </c>
      <c r="I7" s="12">
        <f t="shared" si="5"/>
        <v>47.949735449735449</v>
      </c>
      <c r="J7" s="11">
        <v>15734</v>
      </c>
      <c r="K7" s="12">
        <f t="shared" si="1"/>
        <v>52.030423280423278</v>
      </c>
      <c r="L7" s="9"/>
      <c r="M7" s="9">
        <f t="shared" si="3"/>
        <v>15734</v>
      </c>
      <c r="N7" s="12">
        <f t="shared" si="2"/>
        <v>52.030423280423278</v>
      </c>
    </row>
    <row r="8" spans="1:14">
      <c r="A8" s="5">
        <v>6</v>
      </c>
      <c r="B8" s="6" t="s">
        <v>12</v>
      </c>
      <c r="C8" s="8">
        <v>4</v>
      </c>
      <c r="D8" s="9">
        <f t="shared" si="4"/>
        <v>6860</v>
      </c>
      <c r="E8" s="10">
        <f>D8/D18*100</f>
        <v>0.20916158220065426</v>
      </c>
      <c r="F8" s="11">
        <v>2439</v>
      </c>
      <c r="G8" s="12">
        <f t="shared" si="0"/>
        <v>35.55393586005831</v>
      </c>
      <c r="H8" s="11">
        <v>2447</v>
      </c>
      <c r="I8" s="12">
        <f t="shared" si="5"/>
        <v>35.670553935860063</v>
      </c>
      <c r="J8" s="11">
        <v>1974</v>
      </c>
      <c r="K8" s="12">
        <f t="shared" si="1"/>
        <v>28.775510204081634</v>
      </c>
      <c r="L8" s="9"/>
      <c r="M8" s="9">
        <f t="shared" si="3"/>
        <v>1974</v>
      </c>
      <c r="N8" s="12">
        <f t="shared" si="2"/>
        <v>28.775510204081634</v>
      </c>
    </row>
    <row r="9" spans="1:14">
      <c r="A9" s="5">
        <v>7</v>
      </c>
      <c r="B9" s="6" t="s">
        <v>19</v>
      </c>
      <c r="C9" s="8">
        <v>8</v>
      </c>
      <c r="D9" s="9">
        <f t="shared" si="4"/>
        <v>3312</v>
      </c>
      <c r="E9" s="10">
        <f>D9/D18*100</f>
        <v>0.1009829679662634</v>
      </c>
      <c r="F9" s="11">
        <v>400</v>
      </c>
      <c r="G9" s="12">
        <f t="shared" si="0"/>
        <v>12.077294685990339</v>
      </c>
      <c r="H9" s="11">
        <v>0</v>
      </c>
      <c r="I9" s="12">
        <f t="shared" si="5"/>
        <v>0</v>
      </c>
      <c r="J9" s="11">
        <v>2912</v>
      </c>
      <c r="K9" s="12">
        <f t="shared" si="1"/>
        <v>87.922705314009661</v>
      </c>
      <c r="L9" s="9"/>
      <c r="M9" s="9">
        <f t="shared" si="3"/>
        <v>2912</v>
      </c>
      <c r="N9" s="12">
        <f t="shared" si="2"/>
        <v>87.922705314009661</v>
      </c>
    </row>
    <row r="10" spans="1:14">
      <c r="A10" s="5">
        <v>8</v>
      </c>
      <c r="B10" s="6" t="s">
        <v>18</v>
      </c>
      <c r="C10" s="8">
        <v>4</v>
      </c>
      <c r="D10" s="9">
        <f t="shared" si="4"/>
        <v>6157</v>
      </c>
      <c r="E10" s="10">
        <f>D10/D18*100</f>
        <v>0.18772709352907119</v>
      </c>
      <c r="F10" s="11">
        <v>264</v>
      </c>
      <c r="G10" s="12">
        <f t="shared" si="0"/>
        <v>4.2878025012181258</v>
      </c>
      <c r="H10" s="11">
        <v>2111</v>
      </c>
      <c r="I10" s="12">
        <f t="shared" si="5"/>
        <v>34.286178333604028</v>
      </c>
      <c r="J10" s="11">
        <v>3782</v>
      </c>
      <c r="K10" s="12">
        <f t="shared" si="1"/>
        <v>61.426019165177848</v>
      </c>
      <c r="L10" s="9"/>
      <c r="M10" s="9">
        <f t="shared" si="3"/>
        <v>3782</v>
      </c>
      <c r="N10" s="12">
        <f t="shared" si="2"/>
        <v>61.426019165177848</v>
      </c>
    </row>
    <row r="11" spans="1:14" ht="30">
      <c r="A11" s="5">
        <v>9</v>
      </c>
      <c r="B11" s="6" t="s">
        <v>20</v>
      </c>
      <c r="C11" s="8">
        <v>28</v>
      </c>
      <c r="D11" s="9">
        <f t="shared" si="4"/>
        <v>2535</v>
      </c>
      <c r="E11" s="13">
        <f>D11/D18*100</f>
        <v>7.7292217329250512E-2</v>
      </c>
      <c r="F11" s="11">
        <v>2510</v>
      </c>
      <c r="G11" s="12">
        <f t="shared" si="0"/>
        <v>99.013806706114394</v>
      </c>
      <c r="H11" s="14">
        <v>0</v>
      </c>
      <c r="I11" s="12">
        <f t="shared" si="5"/>
        <v>0</v>
      </c>
      <c r="J11" s="11">
        <v>25</v>
      </c>
      <c r="K11" s="12">
        <f t="shared" si="1"/>
        <v>0.98619329388560162</v>
      </c>
      <c r="L11" s="9"/>
      <c r="M11" s="9">
        <f t="shared" si="3"/>
        <v>25</v>
      </c>
      <c r="N11" s="12">
        <f t="shared" si="2"/>
        <v>0.98619329388560162</v>
      </c>
    </row>
    <row r="12" spans="1:14">
      <c r="A12" s="5">
        <v>10</v>
      </c>
      <c r="B12" s="6" t="s">
        <v>21</v>
      </c>
      <c r="C12" s="8">
        <v>5</v>
      </c>
      <c r="D12" s="9">
        <f t="shared" si="4"/>
        <v>493</v>
      </c>
      <c r="E12" s="15">
        <f>D12/D18*100</f>
        <v>1.5031583094012032E-2</v>
      </c>
      <c r="F12" s="9">
        <v>0</v>
      </c>
      <c r="G12" s="12">
        <f t="shared" si="0"/>
        <v>0</v>
      </c>
      <c r="H12" s="11">
        <v>396</v>
      </c>
      <c r="I12" s="12">
        <f t="shared" si="5"/>
        <v>80.324543610547678</v>
      </c>
      <c r="J12" s="11">
        <v>97</v>
      </c>
      <c r="K12" s="12">
        <f t="shared" si="1"/>
        <v>19.675456389452332</v>
      </c>
      <c r="L12" s="9"/>
      <c r="M12" s="9">
        <f t="shared" si="3"/>
        <v>97</v>
      </c>
      <c r="N12" s="12">
        <f t="shared" si="2"/>
        <v>19.675456389452332</v>
      </c>
    </row>
    <row r="13" spans="1:14" ht="30">
      <c r="A13" s="5">
        <v>11</v>
      </c>
      <c r="B13" s="6" t="s">
        <v>22</v>
      </c>
      <c r="C13" s="8">
        <v>6</v>
      </c>
      <c r="D13" s="9">
        <f t="shared" si="4"/>
        <v>546</v>
      </c>
      <c r="E13" s="10">
        <f>D13/D18*100</f>
        <v>1.6647554501684727E-2</v>
      </c>
      <c r="F13" s="9">
        <v>0</v>
      </c>
      <c r="G13" s="12">
        <f t="shared" si="0"/>
        <v>0</v>
      </c>
      <c r="H13" s="14">
        <v>0</v>
      </c>
      <c r="I13" s="12">
        <f t="shared" si="5"/>
        <v>0</v>
      </c>
      <c r="J13" s="11">
        <v>546</v>
      </c>
      <c r="K13" s="12">
        <f t="shared" si="1"/>
        <v>100</v>
      </c>
      <c r="L13" s="9"/>
      <c r="M13" s="9">
        <f t="shared" si="3"/>
        <v>546</v>
      </c>
      <c r="N13" s="12">
        <f t="shared" si="2"/>
        <v>100</v>
      </c>
    </row>
    <row r="14" spans="1:14">
      <c r="A14" s="5">
        <v>12</v>
      </c>
      <c r="B14" s="6" t="s">
        <v>23</v>
      </c>
      <c r="C14" s="8">
        <v>11</v>
      </c>
      <c r="D14" s="9">
        <f t="shared" si="4"/>
        <v>319</v>
      </c>
      <c r="E14" s="15">
        <f>D14/D18*100</f>
        <v>9.7263184725960225E-3</v>
      </c>
      <c r="F14" s="9">
        <v>0</v>
      </c>
      <c r="G14" s="12">
        <f t="shared" si="0"/>
        <v>0</v>
      </c>
      <c r="H14" s="14">
        <v>0</v>
      </c>
      <c r="I14" s="12">
        <f t="shared" si="5"/>
        <v>0</v>
      </c>
      <c r="J14" s="11">
        <v>319</v>
      </c>
      <c r="K14" s="12">
        <f t="shared" si="1"/>
        <v>100</v>
      </c>
      <c r="L14" s="9"/>
      <c r="M14" s="9">
        <f t="shared" si="3"/>
        <v>319</v>
      </c>
      <c r="N14" s="12">
        <f t="shared" si="2"/>
        <v>100</v>
      </c>
    </row>
    <row r="15" spans="1:14">
      <c r="A15" s="5">
        <v>13</v>
      </c>
      <c r="B15" s="6" t="s">
        <v>24</v>
      </c>
      <c r="C15" s="8">
        <v>4</v>
      </c>
      <c r="D15" s="9">
        <f t="shared" si="4"/>
        <v>114</v>
      </c>
      <c r="E15" s="13">
        <f>D15/D18*100</f>
        <v>3.4758630278242833E-3</v>
      </c>
      <c r="F15" s="9">
        <v>0</v>
      </c>
      <c r="G15" s="12">
        <f>F15/D15*100</f>
        <v>0</v>
      </c>
      <c r="H15" s="11">
        <v>114</v>
      </c>
      <c r="I15" s="12">
        <f>H15/D15*100</f>
        <v>100</v>
      </c>
      <c r="J15" s="11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13</v>
      </c>
      <c r="C16" s="8">
        <v>3</v>
      </c>
      <c r="D16" s="9">
        <f t="shared" si="4"/>
        <v>10</v>
      </c>
      <c r="E16" s="13">
        <f>D16/D18*100</f>
        <v>3.0490026559862137E-4</v>
      </c>
      <c r="F16" s="11">
        <v>6</v>
      </c>
      <c r="G16" s="12">
        <v>0</v>
      </c>
      <c r="H16" s="11">
        <v>0</v>
      </c>
      <c r="I16" s="12">
        <v>0</v>
      </c>
      <c r="J16" s="11">
        <v>4</v>
      </c>
      <c r="K16" s="12">
        <v>0</v>
      </c>
      <c r="L16" s="9"/>
      <c r="M16" s="9">
        <f t="shared" si="3"/>
        <v>4</v>
      </c>
      <c r="N16" s="12">
        <f t="shared" si="2"/>
        <v>40</v>
      </c>
    </row>
    <row r="17" spans="1:14" ht="30">
      <c r="A17" s="5">
        <v>15</v>
      </c>
      <c r="B17" s="6" t="s">
        <v>26</v>
      </c>
      <c r="C17" s="8">
        <v>1</v>
      </c>
      <c r="D17" s="9">
        <f>F17+H17+J17</f>
        <v>60</v>
      </c>
      <c r="E17" s="10">
        <f>D17/D18*100</f>
        <v>1.8294015935917281E-3</v>
      </c>
      <c r="F17" s="9">
        <v>0</v>
      </c>
      <c r="G17" s="12">
        <v>0</v>
      </c>
      <c r="H17" s="14">
        <v>0</v>
      </c>
      <c r="I17" s="12">
        <v>0</v>
      </c>
      <c r="J17" s="11">
        <v>60</v>
      </c>
      <c r="K17" s="12">
        <v>0</v>
      </c>
      <c r="L17" s="9"/>
      <c r="M17" s="9">
        <f t="shared" si="3"/>
        <v>60</v>
      </c>
      <c r="N17" s="12"/>
    </row>
    <row r="18" spans="1:14" ht="30">
      <c r="A18" s="5"/>
      <c r="B18" s="1" t="s">
        <v>27</v>
      </c>
      <c r="C18" s="22">
        <f>SUM(C3:C17)</f>
        <v>167</v>
      </c>
      <c r="D18" s="16">
        <f>SUM(D3:D17)</f>
        <v>3279761</v>
      </c>
      <c r="E18" s="17"/>
      <c r="F18" s="16">
        <f>SUM(F3:F17)</f>
        <v>3046877</v>
      </c>
      <c r="G18" s="18">
        <f>F18/D18*100</f>
        <v>92.899360654633071</v>
      </c>
      <c r="H18" s="23">
        <f>SUM(H3:H17)</f>
        <v>49392</v>
      </c>
      <c r="I18" s="18">
        <f>H18/D18*100</f>
        <v>1.5059633918447106</v>
      </c>
      <c r="J18" s="23">
        <f>SUM(J3:J17)</f>
        <v>183492</v>
      </c>
      <c r="K18" s="18">
        <f>J18/D18*100</f>
        <v>5.5946759535222235</v>
      </c>
      <c r="L18" s="19">
        <f>SUM(L3:L17)</f>
        <v>2825167</v>
      </c>
      <c r="M18" s="20">
        <f>SUM(M3:M17)</f>
        <v>3008659</v>
      </c>
      <c r="N18" s="21">
        <f>M18/D18*100</f>
        <v>91.734092819568261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B17EF-2CFA-8443-AD88-52567754689B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7" customWidth="1"/>
    <col min="4" max="4" width="11.33203125" customWidth="1"/>
    <col min="5" max="5" width="10.33203125" customWidth="1"/>
    <col min="6" max="6" width="14.83203125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3" width="17.6640625" customWidth="1"/>
    <col min="14" max="14" width="12.6640625" bestFit="1" customWidth="1"/>
  </cols>
  <sheetData>
    <row r="1" spans="1:14" ht="44" customHeight="1">
      <c r="A1" s="28" t="s">
        <v>0</v>
      </c>
      <c r="B1" s="28" t="s">
        <v>2</v>
      </c>
      <c r="C1" s="29" t="s">
        <v>3</v>
      </c>
      <c r="D1" s="28" t="s">
        <v>9</v>
      </c>
      <c r="E1" s="30"/>
      <c r="F1" s="30"/>
      <c r="G1" s="30"/>
      <c r="H1" s="30"/>
      <c r="I1" s="30"/>
      <c r="J1" s="30"/>
      <c r="K1" s="30"/>
      <c r="L1" s="31" t="s">
        <v>8</v>
      </c>
      <c r="M1" s="32" t="s">
        <v>10</v>
      </c>
      <c r="N1" s="32"/>
    </row>
    <row r="2" spans="1:14" ht="135" customHeight="1">
      <c r="A2" s="28"/>
      <c r="B2" s="28"/>
      <c r="C2" s="29"/>
      <c r="D2" s="1" t="s">
        <v>6</v>
      </c>
      <c r="E2" s="2" t="s">
        <v>4</v>
      </c>
      <c r="F2" s="1" t="s">
        <v>29</v>
      </c>
      <c r="G2" s="3" t="s">
        <v>1</v>
      </c>
      <c r="H2" s="3" t="s">
        <v>5</v>
      </c>
      <c r="I2" s="3" t="s">
        <v>1</v>
      </c>
      <c r="J2" s="3" t="s">
        <v>7</v>
      </c>
      <c r="K2" s="3" t="s">
        <v>1</v>
      </c>
      <c r="L2" s="31"/>
      <c r="M2" s="4" t="s">
        <v>11</v>
      </c>
      <c r="N2" s="4" t="s">
        <v>1</v>
      </c>
    </row>
    <row r="3" spans="1:14">
      <c r="A3" s="5">
        <v>1</v>
      </c>
      <c r="B3" s="6" t="s">
        <v>25</v>
      </c>
      <c r="C3" s="24">
        <v>19</v>
      </c>
      <c r="D3" s="9">
        <f>F3+H3+J3</f>
        <v>3657768</v>
      </c>
      <c r="E3" s="10">
        <f>D3/D18*100</f>
        <v>95.015376686610423</v>
      </c>
      <c r="F3" s="25">
        <v>3574942</v>
      </c>
      <c r="G3" s="12">
        <f t="shared" ref="G3:G14" si="0">F3/D3*100</f>
        <v>97.735613631044941</v>
      </c>
      <c r="H3" s="14">
        <v>0</v>
      </c>
      <c r="I3" s="12">
        <f>H3/D3*100</f>
        <v>0</v>
      </c>
      <c r="J3" s="25">
        <v>82826</v>
      </c>
      <c r="K3" s="12">
        <f t="shared" ref="K3:K14" si="1">J3/D3*100</f>
        <v>2.2643863689550567</v>
      </c>
      <c r="L3" s="25">
        <v>3561484</v>
      </c>
      <c r="M3" s="9">
        <f>L3+J3</f>
        <v>3644310</v>
      </c>
      <c r="N3" s="12">
        <f t="shared" ref="N3:N16" si="2">M3/D3*100</f>
        <v>99.632070705413796</v>
      </c>
    </row>
    <row r="4" spans="1:14">
      <c r="A4" s="5">
        <v>2</v>
      </c>
      <c r="B4" s="6" t="s">
        <v>14</v>
      </c>
      <c r="C4" s="24">
        <v>33</v>
      </c>
      <c r="D4" s="9">
        <f>F4+H4+J4</f>
        <v>68778</v>
      </c>
      <c r="E4" s="10">
        <f>D4/D18*100</f>
        <v>1.786599800138142</v>
      </c>
      <c r="F4" s="25">
        <v>56892</v>
      </c>
      <c r="G4" s="12">
        <f>F4/D4*100</f>
        <v>82.718311087847866</v>
      </c>
      <c r="H4" s="25">
        <v>169</v>
      </c>
      <c r="I4" s="12">
        <f>H4/D4*100</f>
        <v>0.24571810753438597</v>
      </c>
      <c r="J4" s="25">
        <v>11717</v>
      </c>
      <c r="K4" s="12">
        <f>J4/D4*100</f>
        <v>17.035970804617754</v>
      </c>
      <c r="L4" s="25">
        <v>16947</v>
      </c>
      <c r="M4" s="9">
        <f t="shared" ref="M4:M16" si="3">J4+L4</f>
        <v>28664</v>
      </c>
      <c r="N4" s="12">
        <f t="shared" si="2"/>
        <v>41.676117363110301</v>
      </c>
    </row>
    <row r="5" spans="1:14" ht="45">
      <c r="A5" s="5">
        <v>3</v>
      </c>
      <c r="B5" s="6" t="s">
        <v>15</v>
      </c>
      <c r="C5" s="24">
        <v>11</v>
      </c>
      <c r="D5" s="9">
        <f>F5+H5+J5</f>
        <v>43660</v>
      </c>
      <c r="E5" s="10">
        <f>D5/D18*100</f>
        <v>1.1341264252236367</v>
      </c>
      <c r="F5" s="25">
        <v>6364</v>
      </c>
      <c r="G5" s="12">
        <f>F5/D5*100</f>
        <v>14.576271186440678</v>
      </c>
      <c r="H5" s="25">
        <v>22598</v>
      </c>
      <c r="I5" s="12">
        <f>H5/D5*100</f>
        <v>51.759047182775994</v>
      </c>
      <c r="J5" s="25">
        <v>14698</v>
      </c>
      <c r="K5" s="12">
        <f>J5/D5*100</f>
        <v>33.664681630783328</v>
      </c>
      <c r="L5" s="9"/>
      <c r="M5" s="9">
        <f t="shared" si="3"/>
        <v>14698</v>
      </c>
      <c r="N5" s="12">
        <f t="shared" si="2"/>
        <v>33.664681630783328</v>
      </c>
    </row>
    <row r="6" spans="1:14">
      <c r="A6" s="5">
        <v>4</v>
      </c>
      <c r="B6" s="6" t="s">
        <v>16</v>
      </c>
      <c r="C6" s="24">
        <v>22</v>
      </c>
      <c r="D6" s="9">
        <f t="shared" ref="D6:D16" si="4">F6+H6+J6</f>
        <v>33003</v>
      </c>
      <c r="E6" s="10">
        <f>D6/D18*100</f>
        <v>0.85729671121520101</v>
      </c>
      <c r="F6" s="25">
        <v>14969</v>
      </c>
      <c r="G6" s="12">
        <f t="shared" si="0"/>
        <v>45.35648274399297</v>
      </c>
      <c r="H6" s="25">
        <v>4278</v>
      </c>
      <c r="I6" s="12">
        <f t="shared" ref="I6:I14" si="5">H6/D6*100</f>
        <v>12.962457958367422</v>
      </c>
      <c r="J6" s="25">
        <v>13756</v>
      </c>
      <c r="K6" s="12">
        <f t="shared" si="1"/>
        <v>41.681059297639614</v>
      </c>
      <c r="L6" s="25">
        <v>11373</v>
      </c>
      <c r="M6" s="9">
        <f t="shared" si="3"/>
        <v>25129</v>
      </c>
      <c r="N6" s="12">
        <f t="shared" si="2"/>
        <v>76.141562888222282</v>
      </c>
    </row>
    <row r="7" spans="1:14" ht="30">
      <c r="A7" s="5">
        <v>5</v>
      </c>
      <c r="B7" s="6" t="s">
        <v>17</v>
      </c>
      <c r="C7" s="24">
        <v>8</v>
      </c>
      <c r="D7" s="9">
        <f t="shared" si="4"/>
        <v>25992</v>
      </c>
      <c r="E7" s="10">
        <f>D7/D18*100</f>
        <v>0.67517668448036572</v>
      </c>
      <c r="F7" s="25">
        <v>0</v>
      </c>
      <c r="G7" s="12">
        <f t="shared" si="0"/>
        <v>0</v>
      </c>
      <c r="H7" s="25">
        <v>9576</v>
      </c>
      <c r="I7" s="12">
        <f t="shared" si="5"/>
        <v>36.84210526315789</v>
      </c>
      <c r="J7" s="25">
        <v>16416</v>
      </c>
      <c r="K7" s="12">
        <f t="shared" si="1"/>
        <v>63.157894736842103</v>
      </c>
      <c r="L7" s="9"/>
      <c r="M7" s="9">
        <f t="shared" si="3"/>
        <v>16416</v>
      </c>
      <c r="N7" s="12">
        <f t="shared" si="2"/>
        <v>63.157894736842103</v>
      </c>
    </row>
    <row r="8" spans="1:14">
      <c r="A8" s="5">
        <v>6</v>
      </c>
      <c r="B8" s="6" t="s">
        <v>12</v>
      </c>
      <c r="C8" s="24">
        <v>4</v>
      </c>
      <c r="D8" s="9">
        <f t="shared" si="4"/>
        <v>6800</v>
      </c>
      <c r="E8" s="10">
        <f>D8/D18*100</f>
        <v>0.17663902179387836</v>
      </c>
      <c r="F8" s="25">
        <v>2819</v>
      </c>
      <c r="G8" s="12">
        <f t="shared" si="0"/>
        <v>41.455882352941174</v>
      </c>
      <c r="H8" s="25">
        <v>3024</v>
      </c>
      <c r="I8" s="12">
        <f t="shared" si="5"/>
        <v>44.470588235294116</v>
      </c>
      <c r="J8" s="25">
        <v>957</v>
      </c>
      <c r="K8" s="12">
        <f t="shared" si="1"/>
        <v>14.073529411764707</v>
      </c>
      <c r="L8" s="9"/>
      <c r="M8" s="9">
        <f t="shared" si="3"/>
        <v>957</v>
      </c>
      <c r="N8" s="12">
        <f t="shared" si="2"/>
        <v>14.073529411764707</v>
      </c>
    </row>
    <row r="9" spans="1:14">
      <c r="A9" s="5">
        <v>7</v>
      </c>
      <c r="B9" s="6" t="s">
        <v>19</v>
      </c>
      <c r="C9" s="24">
        <v>8</v>
      </c>
      <c r="D9" s="9">
        <f t="shared" si="4"/>
        <v>2912</v>
      </c>
      <c r="E9" s="10">
        <f>D9/D18*100</f>
        <v>7.5643063450554979E-2</v>
      </c>
      <c r="F9" s="25">
        <v>420</v>
      </c>
      <c r="G9" s="12">
        <f t="shared" si="0"/>
        <v>14.423076923076922</v>
      </c>
      <c r="H9" s="25">
        <v>0</v>
      </c>
      <c r="I9" s="12">
        <f t="shared" si="5"/>
        <v>0</v>
      </c>
      <c r="J9" s="25">
        <v>2492</v>
      </c>
      <c r="K9" s="12">
        <f t="shared" si="1"/>
        <v>85.576923076923066</v>
      </c>
      <c r="L9" s="9"/>
      <c r="M9" s="9">
        <f t="shared" si="3"/>
        <v>2492</v>
      </c>
      <c r="N9" s="12">
        <f t="shared" si="2"/>
        <v>85.576923076923066</v>
      </c>
    </row>
    <row r="10" spans="1:14">
      <c r="A10" s="5">
        <v>8</v>
      </c>
      <c r="B10" s="6" t="s">
        <v>18</v>
      </c>
      <c r="C10" s="24">
        <v>4</v>
      </c>
      <c r="D10" s="9">
        <f t="shared" si="4"/>
        <v>6198</v>
      </c>
      <c r="E10" s="10">
        <f>D10/D18*100</f>
        <v>0.16100127309977325</v>
      </c>
      <c r="F10" s="25">
        <v>201</v>
      </c>
      <c r="G10" s="12">
        <f t="shared" si="0"/>
        <v>3.2429816069699906</v>
      </c>
      <c r="H10" s="25">
        <v>1670</v>
      </c>
      <c r="I10" s="12">
        <f t="shared" si="5"/>
        <v>26.944175540496936</v>
      </c>
      <c r="J10" s="25">
        <v>4327</v>
      </c>
      <c r="K10" s="12">
        <f t="shared" si="1"/>
        <v>69.81284285253308</v>
      </c>
      <c r="L10" s="9"/>
      <c r="M10" s="9">
        <f t="shared" si="3"/>
        <v>4327</v>
      </c>
      <c r="N10" s="12">
        <f t="shared" si="2"/>
        <v>69.81284285253308</v>
      </c>
    </row>
    <row r="11" spans="1:14" ht="30">
      <c r="A11" s="5">
        <v>9</v>
      </c>
      <c r="B11" s="6" t="s">
        <v>20</v>
      </c>
      <c r="C11" s="24">
        <v>28</v>
      </c>
      <c r="D11" s="9">
        <f t="shared" si="4"/>
        <v>2790</v>
      </c>
      <c r="E11" s="13">
        <f>D11/D18*100</f>
        <v>7.2473951588958918E-2</v>
      </c>
      <c r="F11" s="25">
        <v>2666</v>
      </c>
      <c r="G11" s="12">
        <f t="shared" si="0"/>
        <v>95.555555555555557</v>
      </c>
      <c r="H11" s="25">
        <v>0</v>
      </c>
      <c r="I11" s="12">
        <f t="shared" si="5"/>
        <v>0</v>
      </c>
      <c r="J11" s="25">
        <v>124</v>
      </c>
      <c r="K11" s="12">
        <f t="shared" si="1"/>
        <v>4.4444444444444446</v>
      </c>
      <c r="L11" s="9"/>
      <c r="M11" s="9">
        <f t="shared" si="3"/>
        <v>124</v>
      </c>
      <c r="N11" s="12">
        <f t="shared" si="2"/>
        <v>4.4444444444444446</v>
      </c>
    </row>
    <row r="12" spans="1:14">
      <c r="A12" s="5">
        <v>10</v>
      </c>
      <c r="B12" s="6" t="s">
        <v>21</v>
      </c>
      <c r="C12" s="24">
        <v>5</v>
      </c>
      <c r="D12" s="9">
        <f t="shared" si="4"/>
        <v>364</v>
      </c>
      <c r="E12" s="15">
        <f>D12/D18*100</f>
        <v>9.4553829313193723E-3</v>
      </c>
      <c r="F12" s="9">
        <v>0</v>
      </c>
      <c r="G12" s="12">
        <f t="shared" si="0"/>
        <v>0</v>
      </c>
      <c r="H12" s="11">
        <v>304</v>
      </c>
      <c r="I12" s="12">
        <f t="shared" si="5"/>
        <v>83.516483516483518</v>
      </c>
      <c r="J12" s="11">
        <v>60</v>
      </c>
      <c r="K12" s="12">
        <f t="shared" si="1"/>
        <v>16.483516483516482</v>
      </c>
      <c r="L12" s="9"/>
      <c r="M12" s="9">
        <f t="shared" si="3"/>
        <v>60</v>
      </c>
      <c r="N12" s="12">
        <f t="shared" si="2"/>
        <v>16.483516483516482</v>
      </c>
    </row>
    <row r="13" spans="1:14" ht="30">
      <c r="A13" s="5">
        <v>11</v>
      </c>
      <c r="B13" s="6" t="s">
        <v>22</v>
      </c>
      <c r="C13" s="24">
        <v>6</v>
      </c>
      <c r="D13" s="9">
        <f t="shared" si="4"/>
        <v>832</v>
      </c>
      <c r="E13" s="10">
        <f>D13/D18*100</f>
        <v>2.1612303843015705E-2</v>
      </c>
      <c r="F13" s="9">
        <v>0</v>
      </c>
      <c r="G13" s="12">
        <f t="shared" si="0"/>
        <v>0</v>
      </c>
      <c r="H13" s="14">
        <v>0</v>
      </c>
      <c r="I13" s="12">
        <f t="shared" si="5"/>
        <v>0</v>
      </c>
      <c r="J13" s="25">
        <v>832</v>
      </c>
      <c r="K13" s="12">
        <f t="shared" si="1"/>
        <v>100</v>
      </c>
      <c r="L13" s="9"/>
      <c r="M13" s="9">
        <f t="shared" si="3"/>
        <v>832</v>
      </c>
      <c r="N13" s="12">
        <f t="shared" si="2"/>
        <v>100</v>
      </c>
    </row>
    <row r="14" spans="1:14">
      <c r="A14" s="5">
        <v>12</v>
      </c>
      <c r="B14" s="6" t="s">
        <v>23</v>
      </c>
      <c r="C14" s="24">
        <v>11</v>
      </c>
      <c r="D14" s="9">
        <f t="shared" si="4"/>
        <v>271</v>
      </c>
      <c r="E14" s="15">
        <f>D14/D18*100</f>
        <v>7.039584545020741E-3</v>
      </c>
      <c r="F14" s="9">
        <v>0</v>
      </c>
      <c r="G14" s="12">
        <f t="shared" si="0"/>
        <v>0</v>
      </c>
      <c r="H14" s="14">
        <v>0</v>
      </c>
      <c r="I14" s="12">
        <f t="shared" si="5"/>
        <v>0</v>
      </c>
      <c r="J14" s="25">
        <v>271</v>
      </c>
      <c r="K14" s="12">
        <f t="shared" si="1"/>
        <v>100</v>
      </c>
      <c r="L14" s="9"/>
      <c r="M14" s="9">
        <f t="shared" si="3"/>
        <v>271</v>
      </c>
      <c r="N14" s="12">
        <f t="shared" si="2"/>
        <v>100</v>
      </c>
    </row>
    <row r="15" spans="1:14">
      <c r="A15" s="5">
        <v>13</v>
      </c>
      <c r="B15" s="6" t="s">
        <v>24</v>
      </c>
      <c r="C15" s="24">
        <v>4</v>
      </c>
      <c r="D15" s="9">
        <f t="shared" si="4"/>
        <v>282</v>
      </c>
      <c r="E15" s="13">
        <f>D15/D18*100</f>
        <v>7.3253241390990728E-3</v>
      </c>
      <c r="F15" s="9">
        <v>0</v>
      </c>
      <c r="G15" s="12">
        <f>F15/D15*100</f>
        <v>0</v>
      </c>
      <c r="H15" s="25">
        <v>282</v>
      </c>
      <c r="I15" s="12">
        <f>H15/D15*100</f>
        <v>100</v>
      </c>
      <c r="J15" s="11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13</v>
      </c>
      <c r="C16" s="24">
        <v>3</v>
      </c>
      <c r="D16" s="9">
        <f t="shared" si="4"/>
        <v>9</v>
      </c>
      <c r="E16" s="13">
        <f>D16/D18*100</f>
        <v>2.3378694060954491E-4</v>
      </c>
      <c r="F16" s="11">
        <v>4</v>
      </c>
      <c r="G16" s="12">
        <v>0</v>
      </c>
      <c r="H16" s="11">
        <v>0</v>
      </c>
      <c r="I16" s="12">
        <v>0</v>
      </c>
      <c r="J16" s="11">
        <v>5</v>
      </c>
      <c r="K16" s="12">
        <v>0</v>
      </c>
      <c r="L16" s="9"/>
      <c r="M16" s="9">
        <f t="shared" si="3"/>
        <v>5</v>
      </c>
      <c r="N16" s="12">
        <f t="shared" si="2"/>
        <v>55.555555555555557</v>
      </c>
    </row>
    <row r="17" spans="1:14" ht="30">
      <c r="A17" s="5">
        <v>15</v>
      </c>
      <c r="B17" s="6" t="s">
        <v>26</v>
      </c>
      <c r="C17" s="24">
        <v>1</v>
      </c>
      <c r="D17" s="9">
        <v>0</v>
      </c>
      <c r="E17" s="10">
        <f>D17/D18*100</f>
        <v>0</v>
      </c>
      <c r="F17" s="9">
        <v>0</v>
      </c>
      <c r="G17" s="12">
        <v>0</v>
      </c>
      <c r="H17" s="14">
        <v>0</v>
      </c>
      <c r="I17" s="12">
        <v>0</v>
      </c>
      <c r="J17" s="11"/>
      <c r="K17" s="12">
        <v>0</v>
      </c>
      <c r="L17" s="9"/>
      <c r="M17" s="9">
        <v>0</v>
      </c>
      <c r="N17" s="12"/>
    </row>
    <row r="18" spans="1:14" ht="30">
      <c r="A18" s="5"/>
      <c r="B18" s="1" t="s">
        <v>27</v>
      </c>
      <c r="C18" s="26">
        <f>SUM(C3:C17)</f>
        <v>167</v>
      </c>
      <c r="D18" s="16">
        <f>SUM(D3:D17)</f>
        <v>3849659</v>
      </c>
      <c r="E18" s="17"/>
      <c r="F18" s="16">
        <f>SUM(F3:F17)</f>
        <v>3659277</v>
      </c>
      <c r="G18" s="18">
        <f>F18/D18*100</f>
        <v>95.054574963652627</v>
      </c>
      <c r="H18" s="23">
        <f>SUM(H3:H17)</f>
        <v>41901</v>
      </c>
      <c r="I18" s="18">
        <f>H18/D18*100</f>
        <v>1.0884340664978378</v>
      </c>
      <c r="J18" s="23">
        <f>SUM(J3:J17)</f>
        <v>148481</v>
      </c>
      <c r="K18" s="18">
        <f>J18/D18*100</f>
        <v>3.8569909698495373</v>
      </c>
      <c r="L18" s="19">
        <f>SUM(L3:L17)</f>
        <v>3589804</v>
      </c>
      <c r="M18" s="20">
        <f>SUM(M3:M17)</f>
        <v>3738285</v>
      </c>
      <c r="N18" s="21">
        <f>M18/D18*100</f>
        <v>97.106912586283613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847B-A968-7342-86CD-F7CF50603128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7" customWidth="1"/>
    <col min="4" max="4" width="12.1640625" customWidth="1"/>
    <col min="5" max="5" width="10.33203125" customWidth="1"/>
    <col min="6" max="6" width="19.33203125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3" width="17.6640625" customWidth="1"/>
    <col min="14" max="14" width="12.6640625" bestFit="1" customWidth="1"/>
  </cols>
  <sheetData>
    <row r="1" spans="1:14" ht="44" customHeight="1">
      <c r="A1" s="28" t="s">
        <v>0</v>
      </c>
      <c r="B1" s="28" t="s">
        <v>2</v>
      </c>
      <c r="C1" s="29" t="s">
        <v>3</v>
      </c>
      <c r="D1" s="28" t="s">
        <v>9</v>
      </c>
      <c r="E1" s="30"/>
      <c r="F1" s="30"/>
      <c r="G1" s="30"/>
      <c r="H1" s="30"/>
      <c r="I1" s="30"/>
      <c r="J1" s="30"/>
      <c r="K1" s="30"/>
      <c r="L1" s="31" t="s">
        <v>8</v>
      </c>
      <c r="M1" s="32" t="s">
        <v>10</v>
      </c>
      <c r="N1" s="32"/>
    </row>
    <row r="2" spans="1:14" ht="103" customHeight="1">
      <c r="A2" s="28"/>
      <c r="B2" s="28"/>
      <c r="C2" s="29"/>
      <c r="D2" s="1" t="s">
        <v>6</v>
      </c>
      <c r="E2" s="2" t="s">
        <v>4</v>
      </c>
      <c r="F2" s="1" t="s">
        <v>29</v>
      </c>
      <c r="G2" s="3" t="s">
        <v>1</v>
      </c>
      <c r="H2" s="3" t="s">
        <v>5</v>
      </c>
      <c r="I2" s="3" t="s">
        <v>1</v>
      </c>
      <c r="J2" s="3" t="s">
        <v>7</v>
      </c>
      <c r="K2" s="3" t="s">
        <v>1</v>
      </c>
      <c r="L2" s="31"/>
      <c r="M2" s="4" t="s">
        <v>11</v>
      </c>
      <c r="N2" s="4" t="s">
        <v>1</v>
      </c>
    </row>
    <row r="3" spans="1:14">
      <c r="A3" s="5">
        <v>1</v>
      </c>
      <c r="B3" s="6" t="s">
        <v>25</v>
      </c>
      <c r="C3" s="27">
        <v>19</v>
      </c>
      <c r="D3" s="9">
        <f>F3+H3+J3</f>
        <v>12514698</v>
      </c>
      <c r="E3" s="10" t="e">
        <f>D3/D18*100</f>
        <v>#VALUE!</v>
      </c>
      <c r="F3" s="11">
        <v>12211032</v>
      </c>
      <c r="G3" s="12">
        <f t="shared" ref="G3:G14" si="0">F3/D3*100</f>
        <v>97.573525146192097</v>
      </c>
      <c r="H3" s="11">
        <v>0</v>
      </c>
      <c r="I3" s="12">
        <f>H3/D3*100</f>
        <v>0</v>
      </c>
      <c r="J3" s="11">
        <v>303666</v>
      </c>
      <c r="K3" s="12">
        <f t="shared" ref="K3:K14" si="1">J3/D3*100</f>
        <v>2.4264748538078988</v>
      </c>
      <c r="L3" s="11">
        <v>11995224</v>
      </c>
      <c r="M3" s="9">
        <f>L3+J3</f>
        <v>12298890</v>
      </c>
      <c r="N3" s="12">
        <f t="shared" ref="N3:N16" si="2">M3/D3*100</f>
        <v>98.275563661224581</v>
      </c>
    </row>
    <row r="4" spans="1:14">
      <c r="A4" s="5">
        <v>2</v>
      </c>
      <c r="B4" s="6" t="s">
        <v>14</v>
      </c>
      <c r="C4" s="27">
        <v>33</v>
      </c>
      <c r="D4" s="9">
        <f>F4+H4+J4</f>
        <v>292845</v>
      </c>
      <c r="E4" s="10" t="e">
        <f>D4/D18*100</f>
        <v>#VALUE!</v>
      </c>
      <c r="F4" s="11">
        <v>210446</v>
      </c>
      <c r="G4" s="12">
        <f>F4/D4*100</f>
        <v>71.862589424439548</v>
      </c>
      <c r="H4" s="11">
        <v>860</v>
      </c>
      <c r="I4" s="12">
        <f>H4/D4*100</f>
        <v>0.29367071317591215</v>
      </c>
      <c r="J4" s="11">
        <v>81539</v>
      </c>
      <c r="K4" s="12">
        <f>J4/D4*100</f>
        <v>27.843739862384538</v>
      </c>
      <c r="L4" s="11">
        <v>116466</v>
      </c>
      <c r="M4" s="9">
        <f t="shared" ref="M4:M17" si="3">J4+L4</f>
        <v>198005</v>
      </c>
      <c r="N4" s="12">
        <f t="shared" si="2"/>
        <v>67.614266933019167</v>
      </c>
    </row>
    <row r="5" spans="1:14" ht="45">
      <c r="A5" s="5">
        <v>3</v>
      </c>
      <c r="B5" s="6" t="s">
        <v>15</v>
      </c>
      <c r="C5" s="7">
        <v>11</v>
      </c>
      <c r="D5" s="9">
        <f>F5+H5+J5</f>
        <v>156966</v>
      </c>
      <c r="E5" s="10" t="e">
        <f>D5/D18*100</f>
        <v>#VALUE!</v>
      </c>
      <c r="F5" s="11">
        <v>19417</v>
      </c>
      <c r="G5" s="12">
        <f>F5/D5*100</f>
        <v>12.370194819260222</v>
      </c>
      <c r="H5" s="11">
        <v>89738</v>
      </c>
      <c r="I5" s="12">
        <f>H5/D5*100</f>
        <v>57.170342621969084</v>
      </c>
      <c r="J5" s="11">
        <v>47811</v>
      </c>
      <c r="K5" s="12">
        <f>J5/D5*100</f>
        <v>30.459462558770689</v>
      </c>
      <c r="L5" s="11"/>
      <c r="M5" s="9">
        <f t="shared" si="3"/>
        <v>47811</v>
      </c>
      <c r="N5" s="12">
        <f t="shared" si="2"/>
        <v>30.459462558770689</v>
      </c>
    </row>
    <row r="6" spans="1:14" ht="17">
      <c r="A6" s="5">
        <v>4</v>
      </c>
      <c r="B6" s="6" t="s">
        <v>16</v>
      </c>
      <c r="C6" s="27">
        <v>22</v>
      </c>
      <c r="D6" s="9" t="e">
        <f t="shared" ref="D6:D16" si="4">F6+H6+J6</f>
        <v>#VALUE!</v>
      </c>
      <c r="E6" s="10" t="e">
        <f>D6/D18*100</f>
        <v>#VALUE!</v>
      </c>
      <c r="F6" s="11">
        <v>82834</v>
      </c>
      <c r="G6" s="12" t="e">
        <f t="shared" si="0"/>
        <v>#VALUE!</v>
      </c>
      <c r="H6" s="11" t="s">
        <v>28</v>
      </c>
      <c r="I6" s="12" t="e">
        <f t="shared" ref="I6:I14" si="5">H6/D6*100</f>
        <v>#VALUE!</v>
      </c>
      <c r="J6" s="11">
        <v>54116</v>
      </c>
      <c r="K6" s="12" t="e">
        <f t="shared" si="1"/>
        <v>#VALUE!</v>
      </c>
      <c r="L6" s="11">
        <v>73101</v>
      </c>
      <c r="M6" s="9">
        <f t="shared" si="3"/>
        <v>127217</v>
      </c>
      <c r="N6" s="12" t="e">
        <f t="shared" si="2"/>
        <v>#VALUE!</v>
      </c>
    </row>
    <row r="7" spans="1:14" ht="30">
      <c r="A7" s="5">
        <v>5</v>
      </c>
      <c r="B7" s="6" t="s">
        <v>17</v>
      </c>
      <c r="C7" s="27">
        <v>8</v>
      </c>
      <c r="D7" s="9">
        <f t="shared" si="4"/>
        <v>113204</v>
      </c>
      <c r="E7" s="10" t="e">
        <f>D7/D18*100</f>
        <v>#VALUE!</v>
      </c>
      <c r="F7" s="11">
        <v>10</v>
      </c>
      <c r="G7" s="12">
        <f t="shared" si="0"/>
        <v>8.8336101197837528E-3</v>
      </c>
      <c r="H7" s="11">
        <v>46089</v>
      </c>
      <c r="I7" s="12">
        <f t="shared" si="5"/>
        <v>40.713225681071343</v>
      </c>
      <c r="J7" s="11">
        <v>67105</v>
      </c>
      <c r="K7" s="12">
        <f t="shared" si="1"/>
        <v>59.27794070880887</v>
      </c>
      <c r="L7" s="9"/>
      <c r="M7" s="9">
        <f>J7+L7</f>
        <v>67105</v>
      </c>
      <c r="N7" s="12">
        <f t="shared" si="2"/>
        <v>59.27794070880887</v>
      </c>
    </row>
    <row r="8" spans="1:14">
      <c r="A8" s="5">
        <v>6</v>
      </c>
      <c r="B8" s="6" t="s">
        <v>12</v>
      </c>
      <c r="C8" s="27">
        <v>4</v>
      </c>
      <c r="D8" s="9">
        <f t="shared" si="4"/>
        <v>25742</v>
      </c>
      <c r="E8" s="10" t="e">
        <f>D8/D18*100</f>
        <v>#VALUE!</v>
      </c>
      <c r="F8" s="11">
        <v>8121</v>
      </c>
      <c r="G8" s="12">
        <f t="shared" si="0"/>
        <v>31.547665294071948</v>
      </c>
      <c r="H8" s="11">
        <v>11044</v>
      </c>
      <c r="I8" s="12">
        <f t="shared" si="5"/>
        <v>42.902649366793568</v>
      </c>
      <c r="J8" s="11">
        <v>6577</v>
      </c>
      <c r="K8" s="12">
        <f t="shared" si="1"/>
        <v>25.549685339134488</v>
      </c>
      <c r="L8" s="9"/>
      <c r="M8" s="9">
        <f t="shared" si="3"/>
        <v>6577</v>
      </c>
      <c r="N8" s="12">
        <f t="shared" si="2"/>
        <v>25.549685339134488</v>
      </c>
    </row>
    <row r="9" spans="1:14">
      <c r="A9" s="5">
        <v>7</v>
      </c>
      <c r="B9" s="6" t="s">
        <v>19</v>
      </c>
      <c r="C9" s="27">
        <v>8</v>
      </c>
      <c r="D9" s="9">
        <f t="shared" si="4"/>
        <v>12014</v>
      </c>
      <c r="E9" s="10" t="e">
        <f>D9/D18*100</f>
        <v>#VALUE!</v>
      </c>
      <c r="F9" s="11">
        <v>1239</v>
      </c>
      <c r="G9" s="12">
        <f t="shared" si="0"/>
        <v>10.312968203762278</v>
      </c>
      <c r="H9" s="11">
        <v>0</v>
      </c>
      <c r="I9" s="12">
        <f t="shared" si="5"/>
        <v>0</v>
      </c>
      <c r="J9" s="11">
        <v>10775</v>
      </c>
      <c r="K9" s="12">
        <f t="shared" si="1"/>
        <v>89.687031796237733</v>
      </c>
      <c r="L9" s="9"/>
      <c r="M9" s="9">
        <f t="shared" si="3"/>
        <v>10775</v>
      </c>
      <c r="N9" s="12">
        <f t="shared" si="2"/>
        <v>89.687031796237733</v>
      </c>
    </row>
    <row r="10" spans="1:14">
      <c r="A10" s="5">
        <v>8</v>
      </c>
      <c r="B10" s="6" t="s">
        <v>18</v>
      </c>
      <c r="C10" s="27">
        <v>4</v>
      </c>
      <c r="D10" s="9">
        <f t="shared" si="4"/>
        <v>28746</v>
      </c>
      <c r="E10" s="10" t="e">
        <f>D10/D18*100</f>
        <v>#VALUE!</v>
      </c>
      <c r="F10" s="11">
        <v>465</v>
      </c>
      <c r="G10" s="12">
        <f t="shared" si="0"/>
        <v>1.6176163640158632</v>
      </c>
      <c r="H10" s="11">
        <v>7724</v>
      </c>
      <c r="I10" s="12">
        <f t="shared" si="5"/>
        <v>26.869825367007582</v>
      </c>
      <c r="J10" s="11">
        <v>20557</v>
      </c>
      <c r="K10" s="12">
        <f t="shared" si="1"/>
        <v>71.512558268976562</v>
      </c>
      <c r="L10" s="9"/>
      <c r="M10" s="9">
        <f t="shared" si="3"/>
        <v>20557</v>
      </c>
      <c r="N10" s="12">
        <f t="shared" si="2"/>
        <v>71.512558268976562</v>
      </c>
    </row>
    <row r="11" spans="1:14" ht="30">
      <c r="A11" s="5">
        <v>9</v>
      </c>
      <c r="B11" s="6" t="s">
        <v>20</v>
      </c>
      <c r="C11" s="27">
        <v>28</v>
      </c>
      <c r="D11" s="9">
        <f t="shared" si="4"/>
        <v>10421</v>
      </c>
      <c r="E11" s="13" t="e">
        <f>D11/D18*100</f>
        <v>#VALUE!</v>
      </c>
      <c r="F11" s="11">
        <v>10249</v>
      </c>
      <c r="G11" s="12">
        <f t="shared" si="0"/>
        <v>98.349486613568757</v>
      </c>
      <c r="H11" s="11">
        <v>0</v>
      </c>
      <c r="I11" s="12">
        <f t="shared" si="5"/>
        <v>0</v>
      </c>
      <c r="J11" s="11">
        <v>172</v>
      </c>
      <c r="K11" s="12">
        <f t="shared" si="1"/>
        <v>1.6505133864312447</v>
      </c>
      <c r="L11" s="9"/>
      <c r="M11" s="9">
        <f t="shared" si="3"/>
        <v>172</v>
      </c>
      <c r="N11" s="12">
        <f t="shared" si="2"/>
        <v>1.6505133864312447</v>
      </c>
    </row>
    <row r="12" spans="1:14">
      <c r="A12" s="5">
        <v>10</v>
      </c>
      <c r="B12" s="6" t="s">
        <v>21</v>
      </c>
      <c r="C12" s="27">
        <v>5</v>
      </c>
      <c r="D12" s="9">
        <f t="shared" si="4"/>
        <v>1816</v>
      </c>
      <c r="E12" s="15" t="e">
        <f>D12/D18*100</f>
        <v>#VALUE!</v>
      </c>
      <c r="F12" s="11">
        <v>0</v>
      </c>
      <c r="G12" s="12">
        <f t="shared" si="0"/>
        <v>0</v>
      </c>
      <c r="H12" s="11">
        <v>1595</v>
      </c>
      <c r="I12" s="12">
        <f t="shared" si="5"/>
        <v>87.830396475770925</v>
      </c>
      <c r="J12" s="11">
        <v>221</v>
      </c>
      <c r="K12" s="12">
        <f t="shared" si="1"/>
        <v>12.169603524229075</v>
      </c>
      <c r="L12" s="9"/>
      <c r="M12" s="9">
        <f t="shared" si="3"/>
        <v>221</v>
      </c>
      <c r="N12" s="12">
        <f t="shared" si="2"/>
        <v>12.169603524229075</v>
      </c>
    </row>
    <row r="13" spans="1:14" ht="30">
      <c r="A13" s="5">
        <v>11</v>
      </c>
      <c r="B13" s="6" t="s">
        <v>22</v>
      </c>
      <c r="C13" s="27">
        <v>6</v>
      </c>
      <c r="D13" s="9">
        <f t="shared" si="4"/>
        <v>2540</v>
      </c>
      <c r="E13" s="10" t="e">
        <f>D13/D18*100</f>
        <v>#VALUE!</v>
      </c>
      <c r="F13" s="11">
        <v>0</v>
      </c>
      <c r="G13" s="12">
        <f t="shared" si="0"/>
        <v>0</v>
      </c>
      <c r="H13" s="11">
        <v>0</v>
      </c>
      <c r="I13" s="12">
        <f t="shared" si="5"/>
        <v>0</v>
      </c>
      <c r="J13" s="11">
        <v>2540</v>
      </c>
      <c r="K13" s="12">
        <f t="shared" si="1"/>
        <v>100</v>
      </c>
      <c r="L13" s="9"/>
      <c r="M13" s="9">
        <f t="shared" si="3"/>
        <v>2540</v>
      </c>
      <c r="N13" s="12">
        <f t="shared" si="2"/>
        <v>100</v>
      </c>
    </row>
    <row r="14" spans="1:14">
      <c r="A14" s="5">
        <v>12</v>
      </c>
      <c r="B14" s="6" t="s">
        <v>23</v>
      </c>
      <c r="C14" s="27">
        <v>11</v>
      </c>
      <c r="D14" s="9">
        <f t="shared" si="4"/>
        <v>1990</v>
      </c>
      <c r="E14" s="15" t="e">
        <f>D14/D18*100</f>
        <v>#VALUE!</v>
      </c>
      <c r="F14" s="11">
        <v>310</v>
      </c>
      <c r="G14" s="12">
        <f t="shared" si="0"/>
        <v>15.577889447236181</v>
      </c>
      <c r="H14" s="11">
        <v>0</v>
      </c>
      <c r="I14" s="12">
        <f t="shared" si="5"/>
        <v>0</v>
      </c>
      <c r="J14" s="11">
        <v>1680</v>
      </c>
      <c r="K14" s="12">
        <f t="shared" si="1"/>
        <v>84.422110552763812</v>
      </c>
      <c r="L14" s="9"/>
      <c r="M14" s="9">
        <f t="shared" si="3"/>
        <v>1680</v>
      </c>
      <c r="N14" s="12">
        <f t="shared" si="2"/>
        <v>84.422110552763812</v>
      </c>
    </row>
    <row r="15" spans="1:14">
      <c r="A15" s="5">
        <v>13</v>
      </c>
      <c r="B15" s="6" t="s">
        <v>24</v>
      </c>
      <c r="C15" s="27">
        <v>4</v>
      </c>
      <c r="D15" s="9">
        <f t="shared" si="4"/>
        <v>528</v>
      </c>
      <c r="E15" s="13" t="e">
        <f>D15/D18*100</f>
        <v>#VALUE!</v>
      </c>
      <c r="F15" s="11">
        <v>0</v>
      </c>
      <c r="G15" s="12">
        <f>F15/D15*100</f>
        <v>0</v>
      </c>
      <c r="H15" s="11">
        <v>528</v>
      </c>
      <c r="I15" s="12">
        <f>H15/D15*100</f>
        <v>100</v>
      </c>
      <c r="J15" s="11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13</v>
      </c>
      <c r="C16" s="27">
        <v>3</v>
      </c>
      <c r="D16" s="9">
        <f t="shared" si="4"/>
        <v>55</v>
      </c>
      <c r="E16" s="13" t="e">
        <f>D16/D18*100</f>
        <v>#VALUE!</v>
      </c>
      <c r="F16" s="11">
        <v>46</v>
      </c>
      <c r="G16" s="12">
        <v>0</v>
      </c>
      <c r="H16" s="11">
        <v>0</v>
      </c>
      <c r="I16" s="12">
        <v>0</v>
      </c>
      <c r="J16" s="11">
        <v>9</v>
      </c>
      <c r="K16" s="12">
        <v>0</v>
      </c>
      <c r="L16" s="9"/>
      <c r="M16" s="9">
        <f t="shared" si="3"/>
        <v>9</v>
      </c>
      <c r="N16" s="12">
        <f t="shared" si="2"/>
        <v>16.363636363636363</v>
      </c>
    </row>
    <row r="17" spans="1:14" ht="30">
      <c r="A17" s="5">
        <v>15</v>
      </c>
      <c r="B17" s="6" t="s">
        <v>26</v>
      </c>
      <c r="C17" s="27">
        <v>1</v>
      </c>
      <c r="D17" s="9">
        <f>F17+H17+J17</f>
        <v>60</v>
      </c>
      <c r="E17" s="10" t="e">
        <f>D17/D18*100</f>
        <v>#VALUE!</v>
      </c>
      <c r="F17" s="11">
        <v>0</v>
      </c>
      <c r="G17" s="12">
        <v>0</v>
      </c>
      <c r="H17" s="11">
        <v>0</v>
      </c>
      <c r="I17" s="12">
        <v>0</v>
      </c>
      <c r="J17" s="11">
        <v>60</v>
      </c>
      <c r="K17" s="12">
        <v>0</v>
      </c>
      <c r="L17" s="9"/>
      <c r="M17" s="9">
        <f t="shared" si="3"/>
        <v>60</v>
      </c>
      <c r="N17" s="12"/>
    </row>
    <row r="18" spans="1:14" ht="30">
      <c r="A18" s="5"/>
      <c r="B18" s="1" t="s">
        <v>27</v>
      </c>
      <c r="C18" s="5">
        <f>SUM(C3:C17)</f>
        <v>167</v>
      </c>
      <c r="D18" s="16" t="e">
        <f>SUM(D3:D17)</f>
        <v>#VALUE!</v>
      </c>
      <c r="E18" s="17"/>
      <c r="F18" s="16">
        <f>SUM(F3:F17)</f>
        <v>12544169</v>
      </c>
      <c r="G18" s="18" t="e">
        <f>F18/D18*100</f>
        <v>#VALUE!</v>
      </c>
      <c r="H18" s="23">
        <f>SUM(H3:H17)</f>
        <v>157578</v>
      </c>
      <c r="I18" s="18" t="e">
        <f>H18/D18*100</f>
        <v>#VALUE!</v>
      </c>
      <c r="J18" s="23">
        <f>SUM(J3:J17)</f>
        <v>596828</v>
      </c>
      <c r="K18" s="18" t="e">
        <f>J18/D18*100</f>
        <v>#VALUE!</v>
      </c>
      <c r="L18" s="19">
        <f>SUM(L3:L17)</f>
        <v>12184791</v>
      </c>
      <c r="M18" s="20">
        <f>SUM(M3:M17)</f>
        <v>12781619</v>
      </c>
      <c r="N18" s="21" t="e">
        <f>M18/D18*100</f>
        <v>#VALUE!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quarter of 2021</vt:lpstr>
      <vt:lpstr>2 quarter of 2021</vt:lpstr>
      <vt:lpstr>3 quarter of 2021</vt:lpstr>
      <vt:lpstr>4 quarter of 2021</vt:lpstr>
      <vt:lpstr>Outcome of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2022-04-15T03:58:54Z</dcterms:created>
  <dcterms:modified xsi:type="dcterms:W3CDTF">2022-04-18T11:12:15Z</dcterms:modified>
</cp:coreProperties>
</file>